
<file path=[Content_Types].xml><?xml version="1.0" encoding="utf-8"?>
<Types xmlns="http://schemas.openxmlformats.org/package/2006/content-types">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drawings/drawing2.xml" ContentType="application/vnd.openxmlformats-officedocument.drawing+xml"/>
  <Default Extension="jpeg" ContentType="image/jpeg"/>
  <Default Extension="xml" ContentType="application/xml"/>
  <Override PartName="/xl/workbook.xml" ContentType="application/vnd.openxmlformats-officedocument.spreadsheetml.sheet.main+xml"/>
  <Default Extension="vml" ContentType="application/vnd.openxmlformats-officedocument.vmlDrawing"/>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worksheets/sheet2.xml" ContentType="application/vnd.openxmlformats-officedocument.spreadsheetml.worksheet+xml"/>
  <Override PartName="/xl/charts/chart1.xml" ContentType="application/vnd.openxmlformats-officedocument.drawingml.chart+xml"/>
  <Override PartName="/xl/calcChain.xml" ContentType="application/vnd.openxmlformats-officedocument.spreadsheetml.calcChain+xml"/>
  <Default Extension="rels" ContentType="application/vnd.openxmlformats-package.relationships+xml"/>
  <Override PartName="/xl/drawings/drawing1.xml" ContentType="application/vnd.openxmlformats-officedocument.drawing+xml"/>
  <Override PartName="/xl/charts/chart2.xml" ContentType="application/vnd.openxmlformats-officedocument.drawingml.char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50660" yWindow="-1200" windowWidth="30360" windowHeight="27380" tabRatio="500"/>
  </bookViews>
  <sheets>
    <sheet name="Questions" sheetId="2" r:id="rId1"/>
    <sheet name="Sheet1" sheetId="1" r:id="rId2"/>
  </sheets>
  <definedNames>
    <definedName name="_xlnm.Print_Area" localSheetId="0">Questions!$A:$EP</definedName>
  </definedNames>
  <calcPr calcId="130407" concurrentCalc="0"/>
  <customWorkbookViews>
    <customWorkbookView name="test1" guid="{1BF83F32-05C0-3E4B-86B8-3B8B36D1B75B}" includeHiddenRowCol="0" xWindow="2638" yWindow="52" windowWidth="2318" windowHeight="1264" tabRatio="500" activeSheetId="2"/>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B46" i="1"/>
  <c r="B36"/>
  <c r="C14"/>
  <c r="C15"/>
  <c r="C16"/>
  <c r="C17"/>
  <c r="C18"/>
  <c r="C19"/>
  <c r="C20"/>
  <c r="C21"/>
  <c r="C22"/>
  <c r="C23"/>
  <c r="C24"/>
  <c r="C25"/>
  <c r="C26"/>
  <c r="C27"/>
  <c r="C28"/>
  <c r="C13"/>
  <c r="D28"/>
  <c r="E28"/>
  <c r="D27"/>
  <c r="E27"/>
  <c r="D26"/>
  <c r="E26"/>
  <c r="D25"/>
  <c r="E25"/>
  <c r="D24"/>
  <c r="E24"/>
  <c r="D23"/>
  <c r="E23"/>
  <c r="D22"/>
  <c r="E22"/>
  <c r="D21"/>
  <c r="E21"/>
  <c r="D20"/>
  <c r="E20"/>
  <c r="D19"/>
  <c r="E19"/>
  <c r="D18"/>
  <c r="E18"/>
  <c r="D17"/>
  <c r="E17"/>
  <c r="D16"/>
  <c r="E16"/>
  <c r="D15"/>
  <c r="E15"/>
  <c r="D14"/>
  <c r="E14"/>
  <c r="D13"/>
  <c r="E13"/>
  <c r="B7"/>
  <c r="B9"/>
  <c r="B8"/>
</calcChain>
</file>

<file path=xl/comments1.xml><?xml version="1.0" encoding="utf-8"?>
<comments xmlns="http://schemas.openxmlformats.org/spreadsheetml/2006/main">
  <authors>
    <author>David</author>
  </authors>
  <commentList>
    <comment ref="D12" authorId="0">
      <text>
        <r>
          <rPr>
            <b/>
            <sz val="9"/>
            <color indexed="81"/>
            <rFont val="Calibri"/>
            <family val="2"/>
          </rPr>
          <t>Hint: An example of a percent calculation is:  12 people out of a total of 25 were female. What percentage were female? Answer: 12/25 = 48%</t>
        </r>
      </text>
    </comment>
    <comment ref="D14" authorId="0">
      <text>
        <r>
          <rPr>
            <b/>
            <sz val="9"/>
            <color indexed="81"/>
            <rFont val="Calibri"/>
            <family val="2"/>
          </rPr>
          <t>Hint: to calculate percent decrease, calculate the percentage of glaciers remaining and subtract the answer from 100.</t>
        </r>
      </text>
    </comment>
  </commentList>
</comments>
</file>

<file path=xl/sharedStrings.xml><?xml version="1.0" encoding="utf-8"?>
<sst xmlns="http://schemas.openxmlformats.org/spreadsheetml/2006/main" count="97" uniqueCount="70">
  <si>
    <r>
      <t>Greenhouse gasses – mainly CO2, but also methane – were involved in most of the climate changes in Earth’s past. When they were reduced, the global climate became colder. When they were increased, the global climate became warmer. When CO2 levels jumped rapidly, the global warming that resulted was highly disruptive and sometimes caused mass extinctions. Humans today are emitting prodigious quantities of CO2, at a rate faster than even the most destructive climate changes in earth's past.</t>
    </r>
    <r>
      <rPr>
        <b/>
        <sz val="18"/>
        <rFont val="Calibri"/>
      </rPr>
      <t xml:space="preserve">
</t>
    </r>
    <r>
      <rPr>
        <b/>
        <sz val="8"/>
        <rFont val="Calibri"/>
      </rPr>
      <t>Abrupt vs slow change.
Life flourished in the Eocene, the Cretaceous and other times of high CO2 in the atmosphere because the greenhouse gasses were in balance with the carbon in the oceans and the weathering of rocks. Life, ocean chemistry, and atmospheric gasses had millions of years to adjust to those levels.</t>
    </r>
    <phoneticPr fontId="2" type="noConversion"/>
  </si>
  <si>
    <t>Question 6: Read the article below and then answer the following question: What do you think the implications are for fish and wildlife in the park if in 20 years there are essentially no glaciers left in the park?</t>
    <phoneticPr fontId="2" type="noConversion"/>
  </si>
  <si>
    <r>
      <t xml:space="preserve">Question 4: Use Interprolation to calculate the size of Grinnell Glacier in 1900. </t>
    </r>
    <r>
      <rPr>
        <i/>
        <sz val="10"/>
        <color indexed="8"/>
        <rFont val="Calibri"/>
      </rPr>
      <t xml:space="preserve"> </t>
    </r>
    <phoneticPr fontId="2" type="noConversion"/>
  </si>
  <si>
    <r>
      <t xml:space="preserve">Question 5: Use the same equation to predict when Grinnell Glacier will be completely gone. </t>
    </r>
    <r>
      <rPr>
        <i/>
        <sz val="10"/>
        <color indexed="8"/>
        <rFont val="Calibri"/>
      </rPr>
      <t xml:space="preserve"> </t>
    </r>
    <phoneticPr fontId="2" type="noConversion"/>
  </si>
  <si>
    <r>
      <t xml:space="preserve">x </t>
    </r>
    <r>
      <rPr>
        <b/>
        <i/>
        <sz val="9"/>
        <rFont val="Calibri"/>
      </rPr>
      <t>(+)</t>
    </r>
  </si>
  <si>
    <t>Question 5: When does it disapear</t>
    <phoneticPr fontId="2" type="noConversion"/>
  </si>
  <si>
    <r>
      <t xml:space="preserve">Question 3: Calculate the size of the glacier in different units. 
Instructions: </t>
    </r>
    <r>
      <rPr>
        <i/>
        <sz val="10"/>
        <color indexed="8"/>
        <rFont val="Calibri"/>
      </rPr>
      <t>Use the data provided in the meter squared (m</t>
    </r>
    <r>
      <rPr>
        <i/>
        <vertAlign val="superscript"/>
        <sz val="10"/>
        <color indexed="8"/>
        <rFont val="Calibri"/>
      </rPr>
      <t>2</t>
    </r>
    <r>
      <rPr>
        <i/>
        <sz val="10"/>
        <color indexed="8"/>
        <rFont val="Calibri"/>
      </rPr>
      <t>) column to fill in the other columns for the area of Grinnell Glacier. You can look up the conversion formulas on the internet.</t>
    </r>
    <phoneticPr fontId="2" type="noConversion"/>
  </si>
  <si>
    <t>y =</t>
    <phoneticPr fontId="2" type="noConversion"/>
  </si>
  <si>
    <t>Area (km2)</t>
    <phoneticPr fontId="2" type="noConversion"/>
  </si>
  <si>
    <t>y</t>
    <phoneticPr fontId="2" type="noConversion"/>
  </si>
  <si>
    <r>
      <t xml:space="preserve"> (m</t>
    </r>
    <r>
      <rPr>
        <b/>
        <vertAlign val="superscript"/>
        <sz val="14"/>
        <color indexed="9"/>
        <rFont val="Calibri"/>
      </rPr>
      <t>2</t>
    </r>
    <r>
      <rPr>
        <b/>
        <sz val="14"/>
        <color indexed="9"/>
        <rFont val="Calibri"/>
      </rPr>
      <t>)</t>
    </r>
  </si>
  <si>
    <r>
      <t>(km</t>
    </r>
    <r>
      <rPr>
        <b/>
        <vertAlign val="superscript"/>
        <sz val="14"/>
        <color indexed="9"/>
        <rFont val="Calibri"/>
      </rPr>
      <t>2</t>
    </r>
    <r>
      <rPr>
        <b/>
        <sz val="14"/>
        <color indexed="9"/>
        <rFont val="Calibri"/>
      </rPr>
      <t>)</t>
    </r>
  </si>
  <si>
    <r>
      <t>(miles</t>
    </r>
    <r>
      <rPr>
        <b/>
        <vertAlign val="superscript"/>
        <sz val="14"/>
        <color indexed="9"/>
        <rFont val="Calibri"/>
      </rPr>
      <t>2</t>
    </r>
    <r>
      <rPr>
        <b/>
        <sz val="14"/>
        <color indexed="9"/>
        <rFont val="Calibri"/>
      </rPr>
      <t>)</t>
    </r>
  </si>
  <si>
    <t>EOM Question 8:</t>
  </si>
  <si>
    <t>EOM Question 9:</t>
  </si>
  <si>
    <t>Question 2a: What is the % decrease in the number glaciers from 1850 to 1966</t>
    <phoneticPr fontId="6" type="noConversion"/>
  </si>
  <si>
    <t>Question 2b:  What is the % decrease in the number glaciers from 1850 to 2016</t>
    <phoneticPr fontId="6" type="noConversion"/>
  </si>
  <si>
    <t>Question 1: What percent (%)  of Glaciers Remained in 2016</t>
    <phoneticPr fontId="6" type="noConversion"/>
  </si>
  <si>
    <r>
      <t>(ft</t>
    </r>
    <r>
      <rPr>
        <b/>
        <vertAlign val="superscript"/>
        <sz val="14"/>
        <color indexed="9"/>
        <rFont val="Calibri"/>
      </rPr>
      <t>2</t>
    </r>
    <r>
      <rPr>
        <b/>
        <sz val="14"/>
        <color indexed="9"/>
        <rFont val="Calibri"/>
      </rPr>
      <t>)</t>
    </r>
  </si>
  <si>
    <r>
      <t>Instructions:</t>
    </r>
    <r>
      <rPr>
        <i/>
        <sz val="10"/>
        <color indexed="8"/>
        <rFont val="Calibri"/>
      </rPr>
      <t xml:space="preserve"> Fill in the correct formula in each of the orange cells below. 
If you don't know how to calculate percentages or percent decrease, roll over the orange cells with a red corner for hints. If you still need help, talk to your instructor.</t>
    </r>
    <phoneticPr fontId="2" type="noConversion"/>
  </si>
  <si>
    <t>Disappearing Glaciers</t>
  </si>
  <si>
    <t xml:space="preserve">Slide 8 </t>
    <phoneticPr fontId="6" type="noConversion"/>
  </si>
  <si>
    <t>Year</t>
  </si>
  <si>
    <t>Number</t>
  </si>
  <si>
    <t>Percent of Glaciers Remaining</t>
    <phoneticPr fontId="6" type="noConversion"/>
  </si>
  <si>
    <t>%</t>
  </si>
  <si>
    <t xml:space="preserve">Hint </t>
    <phoneticPr fontId="6" type="noConversion"/>
  </si>
  <si>
    <r>
      <t xml:space="preserve">Instructions: </t>
    </r>
    <r>
      <rPr>
        <sz val="9"/>
        <rFont val="Calibri"/>
      </rPr>
      <t xml:space="preserve">Once you answer question 3, </t>
    </r>
    <r>
      <rPr>
        <b/>
        <u/>
        <sz val="9"/>
        <rFont val="Calibri"/>
      </rPr>
      <t>click</t>
    </r>
    <r>
      <rPr>
        <b/>
        <sz val="9"/>
        <rFont val="Calibri"/>
      </rPr>
      <t xml:space="preserve"> on the chart above</t>
    </r>
    <r>
      <rPr>
        <sz val="9"/>
        <rFont val="Calibri"/>
      </rPr>
      <t xml:space="preserve"> and it will show a plot of the line and the equation for the line that fits the trend of the data (this type of equation is called a second-order polynomial equation). In the equation, x is the date and y is the area of the glacier for that date. Use the equation to determine the size of the glacier in 1900 by clicking on the cell and entering the formula into the formula bar. </t>
    </r>
    <phoneticPr fontId="2" type="noConversion"/>
  </si>
  <si>
    <t>Change 1850 to 1966 (percent decrease)</t>
    <phoneticPr fontId="6" type="noConversion"/>
  </si>
  <si>
    <t>Change 1850 to 2009 (percent decrease)</t>
    <phoneticPr fontId="6" type="noConversion"/>
  </si>
  <si>
    <t>Mod Q3 - Slide 11, EOM Q2</t>
  </si>
  <si>
    <t>Grinnell Glacier Area</t>
  </si>
  <si>
    <t>Sperry Group</t>
  </si>
  <si>
    <r>
      <t xml:space="preserve"> (m</t>
    </r>
    <r>
      <rPr>
        <vertAlign val="superscript"/>
        <sz val="11"/>
        <color indexed="8"/>
        <rFont val="Calibri"/>
        <family val="2"/>
      </rPr>
      <t>2</t>
    </r>
    <r>
      <rPr>
        <sz val="10"/>
        <rFont val="Verdana"/>
      </rPr>
      <t>)</t>
    </r>
  </si>
  <si>
    <r>
      <t>(km</t>
    </r>
    <r>
      <rPr>
        <vertAlign val="superscript"/>
        <sz val="11"/>
        <color indexed="8"/>
        <rFont val="Calibri"/>
        <family val="2"/>
      </rPr>
      <t>2</t>
    </r>
    <r>
      <rPr>
        <sz val="10"/>
        <rFont val="Verdana"/>
      </rPr>
      <t>)</t>
    </r>
  </si>
  <si>
    <r>
      <t>(miles</t>
    </r>
    <r>
      <rPr>
        <vertAlign val="superscript"/>
        <sz val="11"/>
        <color indexed="8"/>
        <rFont val="Calibri"/>
        <family val="2"/>
      </rPr>
      <t>2</t>
    </r>
    <r>
      <rPr>
        <sz val="10"/>
        <rFont val="Verdana"/>
      </rPr>
      <t>)</t>
    </r>
  </si>
  <si>
    <r>
      <t>(ft</t>
    </r>
    <r>
      <rPr>
        <vertAlign val="superscript"/>
        <sz val="11"/>
        <color indexed="8"/>
        <rFont val="Calibri"/>
        <family val="2"/>
      </rPr>
      <t>2</t>
    </r>
    <r>
      <rPr>
        <sz val="10"/>
        <rFont val="Verdana"/>
      </rPr>
      <t>)</t>
    </r>
  </si>
  <si>
    <t xml:space="preserve">To answer EOM Q2, copy &amp; paste special (values) for Sperry Group into your completed </t>
  </si>
  <si>
    <t>spreadsheet for Grinnell Glacier.</t>
  </si>
  <si>
    <t>Delete the information in the remaining rows to create the chart for Sperry Group</t>
  </si>
  <si>
    <t>Mod Q4 - Slide 11 &amp; EOM Q3</t>
  </si>
  <si>
    <t>Grinnell Glacier area 1900 estimate</t>
  </si>
  <si>
    <t>Eqtn variables</t>
  </si>
  <si>
    <t>Data will appear on this graph as you complete enter formulas for km2 in column C rows 12-27</t>
  </si>
  <si>
    <t>x =</t>
  </si>
  <si>
    <t>Change the title to Sperry Group when answering the EOM questions.</t>
  </si>
  <si>
    <t>a =</t>
  </si>
  <si>
    <t>b =</t>
  </si>
  <si>
    <t>c =</t>
  </si>
  <si>
    <t>y =</t>
  </si>
  <si>
    <r>
      <t>Area (km</t>
    </r>
    <r>
      <rPr>
        <vertAlign val="superscript"/>
        <sz val="11"/>
        <color indexed="8"/>
        <rFont val="Calibri"/>
        <family val="2"/>
      </rPr>
      <t>2</t>
    </r>
    <r>
      <rPr>
        <sz val="10"/>
        <rFont val="Verdana"/>
      </rPr>
      <t>)</t>
    </r>
  </si>
  <si>
    <t>Mod Q5 - Slide 12 &amp; EOM Q4</t>
  </si>
  <si>
    <t>Year Grinnell Glacier disappears</t>
  </si>
  <si>
    <t>Set equation to 0:</t>
  </si>
  <si>
    <t>c</t>
  </si>
  <si>
    <t>y</t>
  </si>
  <si>
    <r>
      <t xml:space="preserve">new value for </t>
    </r>
    <r>
      <rPr>
        <i/>
        <sz val="11"/>
        <color indexed="8"/>
        <rFont val="Calibri"/>
        <family val="2"/>
      </rPr>
      <t>c</t>
    </r>
  </si>
  <si>
    <t>Solve equation:</t>
  </si>
  <si>
    <t>a</t>
  </si>
  <si>
    <t>b</t>
  </si>
  <si>
    <r>
      <t xml:space="preserve">x </t>
    </r>
    <r>
      <rPr>
        <sz val="10"/>
        <rFont val="Verdana"/>
      </rPr>
      <t>(+)</t>
    </r>
  </si>
  <si>
    <r>
      <t xml:space="preserve">x </t>
    </r>
    <r>
      <rPr>
        <sz val="10"/>
        <rFont val="Verdana"/>
      </rPr>
      <t>(-)</t>
    </r>
  </si>
  <si>
    <t>EOM Question 5:</t>
  </si>
  <si>
    <t>Type your answer here</t>
  </si>
  <si>
    <t>EOM Question 6:</t>
  </si>
  <si>
    <t>EOM Question 7:</t>
  </si>
  <si>
    <r>
      <t xml:space="preserve">Instructions: </t>
    </r>
    <r>
      <rPr>
        <sz val="9"/>
        <rFont val="Calibri"/>
      </rPr>
      <t xml:space="preserve">In question 4 above, you used the equation to </t>
    </r>
    <r>
      <rPr>
        <b/>
        <i/>
        <sz val="9"/>
        <rFont val="Calibri"/>
      </rPr>
      <t>interprolate</t>
    </r>
    <r>
      <rPr>
        <sz val="9"/>
        <rFont val="Calibri"/>
      </rPr>
      <t xml:space="preserve"> data. The same equation can be used to </t>
    </r>
    <r>
      <rPr>
        <b/>
        <i/>
        <sz val="9"/>
        <rFont val="Calibri"/>
      </rPr>
      <t>extrapolate</t>
    </r>
    <r>
      <rPr>
        <sz val="9"/>
        <rFont val="Calibri"/>
      </rPr>
      <t xml:space="preserve"> data.  Extrapolation is an estimation of the value of a variable outside a known data range.   One could extrapolate to find the area of Grinnell Glacier in the year 1800 by substituting 1800 in the equation for x and solving for y.  One could also estimate the year in which Grinnell Glacier’s area was 2.50 km</t>
    </r>
    <r>
      <rPr>
        <vertAlign val="superscript"/>
        <sz val="9"/>
        <rFont val="Calibri"/>
      </rPr>
      <t>2</t>
    </r>
    <r>
      <rPr>
        <sz val="9"/>
        <rFont val="Calibri"/>
      </rPr>
      <t xml:space="preserve"> by substituting 2.50 into the Excel equation for y and solving the formula for x.  But to answer this question, you will extrapolate the year the area becomes 0, in other words, the year the glacier completely melts or disappears.</t>
    </r>
    <phoneticPr fontId="2" type="noConversion"/>
  </si>
  <si>
    <t>Set equation to 0 (in other words, y=0)</t>
    <phoneticPr fontId="2" type="noConversion"/>
  </si>
  <si>
    <t>Questions 1 &amp; 2: How Fast are they Disappearing</t>
    <phoneticPr fontId="2" type="noConversion"/>
  </si>
  <si>
    <t>Questions 3 &amp; 4: The Incredible Shrinking Glacier</t>
    <phoneticPr fontId="2" type="noConversion"/>
  </si>
</sst>
</file>

<file path=xl/styles.xml><?xml version="1.0" encoding="utf-8"?>
<styleSheet xmlns="http://schemas.openxmlformats.org/spreadsheetml/2006/main">
  <numFmts count="2">
    <numFmt numFmtId="164" formatCode="#,##0.0000000"/>
    <numFmt numFmtId="165" formatCode="0.0000000"/>
  </numFmts>
  <fonts count="34">
    <font>
      <sz val="10"/>
      <name val="Verdana"/>
    </font>
    <font>
      <sz val="10"/>
      <name val="Verdana"/>
    </font>
    <font>
      <sz val="8"/>
      <name val="Verdana"/>
    </font>
    <font>
      <sz val="18"/>
      <color indexed="8"/>
      <name val="Calibri"/>
    </font>
    <font>
      <sz val="18"/>
      <color indexed="10"/>
      <name val="Calibri"/>
    </font>
    <font>
      <b/>
      <sz val="14"/>
      <color indexed="8"/>
      <name val="Calibri"/>
    </font>
    <font>
      <b/>
      <sz val="11"/>
      <color indexed="8"/>
      <name val="Calibri"/>
      <family val="2"/>
    </font>
    <font>
      <sz val="10"/>
      <name val="Arial"/>
      <family val="2"/>
    </font>
    <font>
      <sz val="11"/>
      <color indexed="10"/>
      <name val="Calibri"/>
      <family val="2"/>
    </font>
    <font>
      <vertAlign val="superscript"/>
      <sz val="11"/>
      <color indexed="8"/>
      <name val="Calibri"/>
      <family val="2"/>
    </font>
    <font>
      <i/>
      <sz val="11"/>
      <color indexed="8"/>
      <name val="Calibri"/>
      <family val="2"/>
    </font>
    <font>
      <b/>
      <i/>
      <sz val="10"/>
      <color indexed="8"/>
      <name val="Calibri"/>
    </font>
    <font>
      <i/>
      <sz val="10"/>
      <color indexed="8"/>
      <name val="Calibri"/>
    </font>
    <font>
      <sz val="14"/>
      <color indexed="8"/>
      <name val="Calibri"/>
    </font>
    <font>
      <b/>
      <sz val="14"/>
      <color indexed="9"/>
      <name val="Calibri"/>
    </font>
    <font>
      <b/>
      <sz val="10"/>
      <name val="Arial"/>
    </font>
    <font>
      <b/>
      <sz val="9"/>
      <color indexed="81"/>
      <name val="Calibri"/>
      <family val="2"/>
    </font>
    <font>
      <b/>
      <sz val="18"/>
      <color indexed="9"/>
      <name val="Calibri"/>
    </font>
    <font>
      <b/>
      <sz val="18"/>
      <name val="Calibri"/>
    </font>
    <font>
      <i/>
      <vertAlign val="superscript"/>
      <sz val="10"/>
      <color indexed="8"/>
      <name val="Calibri"/>
    </font>
    <font>
      <sz val="11"/>
      <color indexed="9"/>
      <name val="Calibri"/>
      <family val="2"/>
    </font>
    <font>
      <b/>
      <vertAlign val="superscript"/>
      <sz val="14"/>
      <color indexed="9"/>
      <name val="Calibri"/>
    </font>
    <font>
      <b/>
      <sz val="10"/>
      <color indexed="8"/>
      <name val="Calibri"/>
      <family val="2"/>
    </font>
    <font>
      <sz val="8"/>
      <name val="Arial"/>
      <family val="2"/>
    </font>
    <font>
      <b/>
      <i/>
      <sz val="9"/>
      <color indexed="8"/>
      <name val="Calibri"/>
    </font>
    <font>
      <sz val="9"/>
      <name val="Verdana"/>
    </font>
    <font>
      <b/>
      <sz val="9"/>
      <name val="Verdana"/>
    </font>
    <font>
      <b/>
      <sz val="9"/>
      <name val="Calibri"/>
    </font>
    <font>
      <sz val="9"/>
      <name val="Calibri"/>
    </font>
    <font>
      <b/>
      <i/>
      <sz val="9"/>
      <name val="Calibri"/>
    </font>
    <font>
      <vertAlign val="superscript"/>
      <sz val="9"/>
      <name val="Calibri"/>
    </font>
    <font>
      <sz val="10"/>
      <name val="Verdana"/>
    </font>
    <font>
      <b/>
      <sz val="8"/>
      <name val="Calibri"/>
    </font>
    <font>
      <b/>
      <u/>
      <sz val="9"/>
      <name val="Calibri"/>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8"/>
        <bgColor indexed="64"/>
      </patternFill>
    </fill>
  </fills>
  <borders count="21">
    <border>
      <left/>
      <right/>
      <top/>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22"/>
      </right>
      <top style="thin">
        <color indexed="22"/>
      </top>
      <bottom/>
      <diagonal/>
    </border>
    <border>
      <left/>
      <right style="thin">
        <color indexed="22"/>
      </right>
      <top/>
      <bottom style="thin">
        <color indexed="22"/>
      </bottom>
      <diagonal/>
    </border>
    <border>
      <left style="medium">
        <color indexed="64"/>
      </left>
      <right/>
      <top/>
      <bottom/>
      <diagonal/>
    </border>
    <border>
      <left/>
      <right style="medium">
        <color indexed="64"/>
      </right>
      <top/>
      <bottom/>
      <diagonal/>
    </border>
    <border>
      <left style="thin">
        <color indexed="22"/>
      </left>
      <right style="medium">
        <color indexed="64"/>
      </right>
      <top style="thin">
        <color indexed="22"/>
      </top>
      <bottom style="thin">
        <color indexed="22"/>
      </bottom>
      <diagonal/>
    </border>
    <border>
      <left/>
      <right/>
      <top/>
      <bottom style="thin">
        <color indexed="9"/>
      </bottom>
      <diagonal/>
    </border>
    <border>
      <left style="thin">
        <color indexed="22"/>
      </left>
      <right/>
      <top/>
      <bottom/>
      <diagonal/>
    </border>
    <border>
      <left/>
      <right style="thin">
        <color indexed="22"/>
      </right>
      <top/>
      <bottom/>
      <diagonal/>
    </border>
    <border>
      <left/>
      <right/>
      <top style="thin">
        <color indexed="22"/>
      </top>
      <bottom/>
      <diagonal/>
    </border>
    <border>
      <left style="thin">
        <color indexed="22"/>
      </left>
      <right/>
      <top/>
      <bottom style="thin">
        <color indexed="22"/>
      </bottom>
      <diagonal/>
    </border>
    <border>
      <left/>
      <right/>
      <top/>
      <bottom style="thin">
        <color indexed="22"/>
      </bottom>
      <diagonal/>
    </border>
  </borders>
  <cellStyleXfs count="1">
    <xf numFmtId="0" fontId="0" fillId="0" borderId="0"/>
  </cellStyleXfs>
  <cellXfs count="125">
    <xf numFmtId="0" fontId="0" fillId="0" borderId="0" xfId="0"/>
    <xf numFmtId="0" fontId="3" fillId="0" borderId="0" xfId="0" applyFont="1"/>
    <xf numFmtId="0" fontId="4" fillId="0" borderId="0" xfId="0" applyFont="1"/>
    <xf numFmtId="0" fontId="5" fillId="0" borderId="0" xfId="0" applyFont="1" applyAlignment="1">
      <alignment horizontal="center"/>
    </xf>
    <xf numFmtId="0" fontId="6" fillId="0" borderId="0" xfId="0" applyFont="1" applyAlignment="1">
      <alignment horizontal="center"/>
    </xf>
    <xf numFmtId="1" fontId="7" fillId="5" borderId="8"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wrapText="1"/>
    </xf>
    <xf numFmtId="1" fontId="7" fillId="4" borderId="8" xfId="0" applyNumberFormat="1" applyFont="1" applyFill="1" applyBorder="1" applyAlignment="1">
      <alignment horizontal="center"/>
    </xf>
    <xf numFmtId="0" fontId="0" fillId="0" borderId="0" xfId="0" applyAlignment="1">
      <alignment horizontal="left"/>
    </xf>
    <xf numFmtId="0" fontId="8" fillId="0" borderId="0" xfId="0" applyFont="1" applyAlignment="1">
      <alignment shrinkToFit="1"/>
    </xf>
    <xf numFmtId="0" fontId="0" fillId="0" borderId="0" xfId="0" applyFill="1" applyBorder="1" applyAlignment="1">
      <alignment horizontal="center"/>
    </xf>
    <xf numFmtId="0" fontId="0" fillId="0" borderId="0" xfId="0" applyAlignment="1">
      <alignment horizontal="center" wrapText="1"/>
    </xf>
    <xf numFmtId="3" fontId="7" fillId="5" borderId="4" xfId="0" applyNumberFormat="1" applyFont="1" applyFill="1" applyBorder="1" applyAlignment="1">
      <alignment horizontal="center"/>
    </xf>
    <xf numFmtId="2" fontId="0" fillId="5" borderId="8" xfId="0" applyNumberFormat="1" applyFill="1" applyBorder="1" applyAlignment="1">
      <alignment horizontal="center"/>
    </xf>
    <xf numFmtId="3" fontId="0" fillId="5" borderId="8" xfId="0" applyNumberFormat="1" applyFill="1" applyBorder="1" applyAlignment="1">
      <alignment horizontal="center"/>
    </xf>
    <xf numFmtId="1" fontId="0" fillId="0" borderId="0" xfId="0" applyNumberFormat="1" applyBorder="1"/>
    <xf numFmtId="3" fontId="7" fillId="5" borderId="8" xfId="0" applyNumberFormat="1" applyFont="1" applyFill="1" applyBorder="1" applyAlignment="1">
      <alignment horizontal="center"/>
    </xf>
    <xf numFmtId="0" fontId="8" fillId="0" borderId="0" xfId="0" applyFont="1"/>
    <xf numFmtId="0" fontId="10" fillId="0" borderId="0" xfId="0" applyFont="1" applyAlignment="1">
      <alignment horizontal="right"/>
    </xf>
    <xf numFmtId="164" fontId="7" fillId="5" borderId="8" xfId="0" applyNumberFormat="1" applyFont="1" applyFill="1" applyBorder="1" applyAlignment="1">
      <alignment horizontal="center"/>
    </xf>
    <xf numFmtId="2" fontId="0" fillId="4" borderId="8" xfId="0" applyNumberFormat="1" applyFill="1" applyBorder="1" applyAlignment="1">
      <alignment horizontal="center"/>
    </xf>
    <xf numFmtId="165" fontId="7" fillId="5" borderId="8" xfId="0" applyNumberFormat="1" applyFont="1" applyFill="1" applyBorder="1" applyAlignment="1">
      <alignment horizontal="center"/>
    </xf>
    <xf numFmtId="165" fontId="0" fillId="4" borderId="8" xfId="0" applyNumberFormat="1" applyFill="1" applyBorder="1" applyAlignment="1">
      <alignment horizontal="center"/>
    </xf>
    <xf numFmtId="1" fontId="0" fillId="4" borderId="8" xfId="0" applyNumberFormat="1" applyFill="1" applyBorder="1" applyAlignment="1">
      <alignment horizontal="center"/>
    </xf>
    <xf numFmtId="0" fontId="0" fillId="0" borderId="0" xfId="0" applyFill="1" applyBorder="1" applyAlignment="1">
      <alignment horizontal="left"/>
    </xf>
    <xf numFmtId="0" fontId="14" fillId="6" borderId="9" xfId="0" applyFont="1" applyFill="1" applyBorder="1" applyAlignment="1">
      <alignment horizontal="center"/>
    </xf>
    <xf numFmtId="0" fontId="0" fillId="0" borderId="0" xfId="0" applyBorder="1"/>
    <xf numFmtId="0" fontId="0" fillId="2" borderId="3" xfId="0" applyFill="1" applyBorder="1"/>
    <xf numFmtId="0" fontId="0" fillId="2" borderId="0" xfId="0" applyFill="1"/>
    <xf numFmtId="0" fontId="0" fillId="2" borderId="2" xfId="0" applyFill="1" applyBorder="1"/>
    <xf numFmtId="0" fontId="0" fillId="2" borderId="1" xfId="0" applyFill="1" applyBorder="1"/>
    <xf numFmtId="0" fontId="0" fillId="2" borderId="5" xfId="0" applyFill="1" applyBorder="1"/>
    <xf numFmtId="0" fontId="0" fillId="2" borderId="7" xfId="0" applyFill="1" applyBorder="1"/>
    <xf numFmtId="0" fontId="0" fillId="3" borderId="0" xfId="0" applyFill="1"/>
    <xf numFmtId="0" fontId="1" fillId="2" borderId="0" xfId="0" applyFont="1" applyFill="1"/>
    <xf numFmtId="0" fontId="1" fillId="2" borderId="3" xfId="0" applyFont="1" applyFill="1" applyBorder="1"/>
    <xf numFmtId="0" fontId="1" fillId="2" borderId="5" xfId="0" applyFont="1" applyFill="1" applyBorder="1"/>
    <xf numFmtId="0" fontId="13" fillId="2" borderId="0" xfId="0" applyFont="1" applyFill="1" applyBorder="1" applyAlignment="1">
      <alignment vertical="center"/>
    </xf>
    <xf numFmtId="0" fontId="6" fillId="2" borderId="0" xfId="0" applyFont="1" applyFill="1" applyBorder="1" applyAlignment="1">
      <alignment horizontal="left" wrapText="1"/>
    </xf>
    <xf numFmtId="0" fontId="0" fillId="2" borderId="0" xfId="0" applyFill="1" applyBorder="1"/>
    <xf numFmtId="0" fontId="0" fillId="2" borderId="0" xfId="0" applyFill="1" applyBorder="1" applyAlignment="1">
      <alignment horizontal="left"/>
    </xf>
    <xf numFmtId="1" fontId="15" fillId="2" borderId="0" xfId="0" applyNumberFormat="1" applyFont="1" applyFill="1" applyBorder="1" applyAlignment="1">
      <alignment horizontal="center"/>
    </xf>
    <xf numFmtId="0" fontId="0" fillId="2" borderId="0" xfId="0" applyFill="1" applyBorder="1" applyAlignment="1">
      <alignment horizontal="left" vertical="center"/>
    </xf>
    <xf numFmtId="1" fontId="15" fillId="2" borderId="0" xfId="0" applyNumberFormat="1" applyFont="1" applyFill="1" applyBorder="1" applyAlignment="1">
      <alignment horizontal="center" vertical="center"/>
    </xf>
    <xf numFmtId="0" fontId="6" fillId="2" borderId="0" xfId="0" applyFont="1" applyFill="1" applyBorder="1" applyAlignment="1">
      <alignment horizontal="left" vertical="center" wrapText="1" indent="1"/>
    </xf>
    <xf numFmtId="0" fontId="0" fillId="2" borderId="0" xfId="0" applyFill="1" applyBorder="1" applyAlignment="1">
      <alignment horizontal="left" vertical="center" indent="1"/>
    </xf>
    <xf numFmtId="0" fontId="1" fillId="2" borderId="1" xfId="0" applyFont="1" applyFill="1" applyBorder="1"/>
    <xf numFmtId="0" fontId="0" fillId="2" borderId="12" xfId="0" applyFill="1" applyBorder="1"/>
    <xf numFmtId="0" fontId="1" fillId="2" borderId="13" xfId="0" applyFont="1" applyFill="1" applyBorder="1"/>
    <xf numFmtId="0" fontId="1" fillId="2" borderId="0" xfId="0" applyFont="1" applyFill="1" applyBorder="1"/>
    <xf numFmtId="0" fontId="18" fillId="2" borderId="12" xfId="0" applyFont="1" applyFill="1" applyBorder="1" applyAlignment="1">
      <alignment horizontal="left" indent="1"/>
    </xf>
    <xf numFmtId="0" fontId="0" fillId="2" borderId="0" xfId="0" applyFill="1" applyBorder="1" applyAlignment="1">
      <alignment horizontal="left" indent="1"/>
    </xf>
    <xf numFmtId="0" fontId="0" fillId="2" borderId="13" xfId="0" applyFill="1" applyBorder="1" applyAlignment="1">
      <alignment horizontal="left" indent="1"/>
    </xf>
    <xf numFmtId="0" fontId="13" fillId="2" borderId="2" xfId="0" applyFont="1" applyFill="1" applyBorder="1" applyAlignment="1">
      <alignment vertical="center"/>
    </xf>
    <xf numFmtId="0" fontId="13" fillId="2" borderId="14" xfId="0" applyFont="1" applyFill="1" applyBorder="1" applyAlignment="1">
      <alignment vertical="center"/>
    </xf>
    <xf numFmtId="0" fontId="14" fillId="6" borderId="9" xfId="0" applyFont="1" applyFill="1" applyBorder="1" applyAlignment="1">
      <alignment horizontal="center" wrapText="1"/>
    </xf>
    <xf numFmtId="0" fontId="1" fillId="2" borderId="7" xfId="0" applyFont="1" applyFill="1" applyBorder="1"/>
    <xf numFmtId="0" fontId="2" fillId="3" borderId="8" xfId="0" applyFont="1" applyFill="1" applyBorder="1" applyAlignment="1">
      <alignment horizontal="center"/>
    </xf>
    <xf numFmtId="3" fontId="23" fillId="3" borderId="8" xfId="0" applyNumberFormat="1" applyFont="1" applyFill="1" applyBorder="1" applyAlignment="1">
      <alignment horizontal="center"/>
    </xf>
    <xf numFmtId="2" fontId="2" fillId="4" borderId="8" xfId="0" applyNumberFormat="1" applyFont="1" applyFill="1" applyBorder="1" applyAlignment="1">
      <alignment horizontal="center"/>
    </xf>
    <xf numFmtId="3" fontId="2" fillId="4" borderId="8" xfId="0" applyNumberFormat="1" applyFont="1" applyFill="1" applyBorder="1" applyAlignment="1">
      <alignment horizontal="center"/>
    </xf>
    <xf numFmtId="2" fontId="2" fillId="5" borderId="8" xfId="0" applyNumberFormat="1" applyFont="1" applyFill="1" applyBorder="1" applyAlignment="1">
      <alignment horizontal="center"/>
    </xf>
    <xf numFmtId="1" fontId="23" fillId="5" borderId="8" xfId="0" applyNumberFormat="1" applyFont="1" applyFill="1" applyBorder="1" applyAlignment="1">
      <alignment horizontal="center"/>
    </xf>
    <xf numFmtId="164" fontId="23" fillId="5" borderId="8" xfId="0" applyNumberFormat="1" applyFont="1" applyFill="1" applyBorder="1" applyAlignment="1">
      <alignment horizontal="center"/>
    </xf>
    <xf numFmtId="4" fontId="23" fillId="4" borderId="8" xfId="0" applyNumberFormat="1" applyFont="1" applyFill="1" applyBorder="1" applyAlignment="1">
      <alignment horizontal="center"/>
    </xf>
    <xf numFmtId="0" fontId="24" fillId="5" borderId="0" xfId="0" applyFont="1" applyFill="1" applyAlignment="1">
      <alignment horizontal="right"/>
    </xf>
    <xf numFmtId="0" fontId="26" fillId="5" borderId="0" xfId="0" applyFont="1" applyFill="1"/>
    <xf numFmtId="0" fontId="26" fillId="2" borderId="0" xfId="0" applyFont="1" applyFill="1"/>
    <xf numFmtId="2" fontId="7" fillId="5" borderId="8" xfId="0" applyNumberFormat="1" applyFont="1" applyFill="1" applyBorder="1" applyAlignment="1">
      <alignment horizontal="center"/>
    </xf>
    <xf numFmtId="2" fontId="7" fillId="2" borderId="0" xfId="0" applyNumberFormat="1" applyFont="1" applyFill="1" applyBorder="1" applyAlignment="1">
      <alignment horizontal="center"/>
    </xf>
    <xf numFmtId="0" fontId="10" fillId="2" borderId="0" xfId="0" applyFont="1" applyFill="1" applyBorder="1" applyAlignment="1">
      <alignment horizontal="right"/>
    </xf>
    <xf numFmtId="0" fontId="0" fillId="2" borderId="0" xfId="0" applyFill="1" applyBorder="1" applyAlignment="1"/>
    <xf numFmtId="165" fontId="7" fillId="5" borderId="8" xfId="0" applyNumberFormat="1" applyFont="1" applyFill="1" applyBorder="1" applyAlignment="1">
      <alignment horizontal="center"/>
    </xf>
    <xf numFmtId="1" fontId="0" fillId="4" borderId="8" xfId="0" applyNumberFormat="1" applyFill="1" applyBorder="1" applyAlignment="1">
      <alignment horizontal="center"/>
    </xf>
    <xf numFmtId="0" fontId="10" fillId="2" borderId="1" xfId="0" applyFont="1" applyFill="1" applyBorder="1" applyAlignment="1">
      <alignment horizontal="right"/>
    </xf>
    <xf numFmtId="1" fontId="0" fillId="2" borderId="1" xfId="0" applyNumberFormat="1" applyFill="1" applyBorder="1" applyAlignment="1">
      <alignment horizontal="center"/>
    </xf>
    <xf numFmtId="0" fontId="24" fillId="0" borderId="8" xfId="0" applyFont="1" applyBorder="1" applyAlignment="1">
      <alignment horizontal="right"/>
    </xf>
    <xf numFmtId="0" fontId="29" fillId="0" borderId="8" xfId="0" applyFont="1" applyBorder="1" applyAlignment="1">
      <alignment horizontal="right"/>
    </xf>
    <xf numFmtId="0" fontId="14" fillId="6" borderId="0" xfId="0" applyFont="1" applyFill="1" applyBorder="1" applyAlignment="1">
      <alignment horizontal="center"/>
    </xf>
    <xf numFmtId="0" fontId="6" fillId="0" borderId="0" xfId="0" applyFont="1" applyBorder="1" applyAlignment="1">
      <alignment horizontal="center"/>
    </xf>
    <xf numFmtId="1" fontId="15" fillId="5" borderId="0" xfId="0" applyNumberFormat="1" applyFont="1" applyFill="1" applyBorder="1" applyAlignment="1">
      <alignment horizontal="center"/>
    </xf>
    <xf numFmtId="0" fontId="0" fillId="2" borderId="0" xfId="0" applyFill="1" applyBorder="1" applyAlignment="1">
      <alignment horizontal="center"/>
    </xf>
    <xf numFmtId="1" fontId="15" fillId="4" borderId="0" xfId="0" applyNumberFormat="1" applyFont="1" applyFill="1" applyBorder="1" applyAlignment="1">
      <alignment horizontal="center" vertical="center"/>
    </xf>
    <xf numFmtId="0" fontId="0" fillId="4" borderId="0" xfId="0" applyFill="1" applyBorder="1" applyAlignment="1">
      <alignment horizontal="left" vertical="center"/>
    </xf>
    <xf numFmtId="0" fontId="18" fillId="2" borderId="0" xfId="0" applyFont="1" applyFill="1" applyBorder="1" applyAlignment="1">
      <alignment horizontal="left" wrapText="1" indent="1"/>
    </xf>
    <xf numFmtId="0" fontId="0" fillId="0" borderId="0" xfId="0" applyAlignment="1"/>
    <xf numFmtId="0" fontId="0" fillId="0" borderId="17" xfId="0" applyBorder="1" applyAlignment="1"/>
    <xf numFmtId="0" fontId="0" fillId="0" borderId="0" xfId="0" applyBorder="1" applyAlignment="1"/>
    <xf numFmtId="0" fontId="0" fillId="0" borderId="20" xfId="0" applyBorder="1" applyAlignment="1"/>
    <xf numFmtId="0" fontId="0" fillId="0" borderId="11" xfId="0" applyBorder="1" applyAlignment="1"/>
    <xf numFmtId="0" fontId="32" fillId="2" borderId="0" xfId="0" applyFont="1" applyFill="1" applyBorder="1" applyAlignment="1">
      <alignment horizontal="left" wrapText="1" indent="1"/>
    </xf>
    <xf numFmtId="0" fontId="18" fillId="2" borderId="0" xfId="0" applyFont="1" applyFill="1" applyBorder="1" applyAlignment="1">
      <alignment horizontal="left" indent="1"/>
    </xf>
    <xf numFmtId="0" fontId="0" fillId="2" borderId="0" xfId="0" applyFill="1" applyBorder="1" applyAlignment="1">
      <alignment horizontal="left" indent="1"/>
    </xf>
    <xf numFmtId="0" fontId="22" fillId="2" borderId="6" xfId="0" applyFont="1" applyFill="1" applyBorder="1" applyAlignment="1">
      <alignment vertical="center" wrapText="1"/>
    </xf>
    <xf numFmtId="0" fontId="31" fillId="0" borderId="18" xfId="0" applyFont="1" applyBorder="1" applyAlignment="1">
      <alignment vertical="center"/>
    </xf>
    <xf numFmtId="0" fontId="31" fillId="0" borderId="10" xfId="0" applyFont="1" applyBorder="1" applyAlignment="1">
      <alignment vertical="center"/>
    </xf>
    <xf numFmtId="0" fontId="27" fillId="2" borderId="16" xfId="0" applyFont="1" applyFill="1" applyBorder="1" applyAlignment="1">
      <alignment vertical="center" wrapText="1"/>
    </xf>
    <xf numFmtId="0" fontId="0" fillId="0" borderId="0" xfId="0"/>
    <xf numFmtId="0" fontId="0" fillId="0" borderId="17" xfId="0" applyBorder="1"/>
    <xf numFmtId="0" fontId="0" fillId="0" borderId="16" xfId="0" applyBorder="1"/>
    <xf numFmtId="0" fontId="0" fillId="0" borderId="19" xfId="0" applyBorder="1"/>
    <xf numFmtId="0" fontId="0" fillId="0" borderId="20" xfId="0" applyBorder="1"/>
    <xf numFmtId="0" fontId="0" fillId="0" borderId="11" xfId="0" applyBorder="1"/>
    <xf numFmtId="0" fontId="11" fillId="2" borderId="0" xfId="0" applyFont="1" applyFill="1" applyBorder="1" applyAlignment="1">
      <alignment vertical="center" wrapText="1"/>
    </xf>
    <xf numFmtId="0" fontId="13" fillId="2" borderId="0" xfId="0" applyFont="1" applyFill="1" applyBorder="1" applyAlignment="1">
      <alignment vertical="center"/>
    </xf>
    <xf numFmtId="0" fontId="6" fillId="0" borderId="0" xfId="0" applyFont="1" applyBorder="1" applyAlignment="1">
      <alignment horizontal="left" vertical="center" wrapText="1" indent="1"/>
    </xf>
    <xf numFmtId="0" fontId="0" fillId="0" borderId="0" xfId="0" applyBorder="1" applyAlignment="1">
      <alignment horizontal="left" vertical="center" indent="1"/>
    </xf>
    <xf numFmtId="0" fontId="17" fillId="6" borderId="15" xfId="0" applyFont="1" applyFill="1" applyBorder="1" applyAlignment="1">
      <alignment horizontal="center" vertical="center"/>
    </xf>
    <xf numFmtId="0" fontId="20" fillId="6" borderId="15" xfId="0" applyFont="1" applyFill="1" applyBorder="1" applyAlignment="1">
      <alignment vertical="center"/>
    </xf>
    <xf numFmtId="0" fontId="22" fillId="2" borderId="0" xfId="0" applyFont="1" applyFill="1" applyBorder="1" applyAlignment="1">
      <alignment vertical="center" wrapText="1"/>
    </xf>
    <xf numFmtId="0" fontId="0" fillId="2" borderId="0" xfId="0" applyFill="1" applyBorder="1" applyAlignment="1">
      <alignment vertical="center"/>
    </xf>
    <xf numFmtId="0" fontId="0" fillId="0" borderId="0" xfId="0" applyAlignment="1">
      <alignment vertical="center"/>
    </xf>
    <xf numFmtId="0" fontId="25" fillId="0" borderId="0" xfId="0" applyFont="1" applyBorder="1" applyAlignment="1">
      <alignment vertical="center" wrapText="1"/>
    </xf>
    <xf numFmtId="0" fontId="25" fillId="0" borderId="17" xfId="0" applyFont="1" applyBorder="1" applyAlignment="1">
      <alignment vertical="center" wrapText="1"/>
    </xf>
    <xf numFmtId="0" fontId="25" fillId="0" borderId="16" xfId="0" applyFont="1" applyBorder="1" applyAlignment="1">
      <alignment wrapText="1"/>
    </xf>
    <xf numFmtId="0" fontId="25" fillId="0" borderId="0" xfId="0" applyFont="1" applyAlignment="1">
      <alignment wrapText="1"/>
    </xf>
    <xf numFmtId="0" fontId="25" fillId="0" borderId="17" xfId="0" applyFont="1" applyBorder="1" applyAlignment="1">
      <alignment wrapText="1"/>
    </xf>
    <xf numFmtId="0" fontId="25" fillId="0" borderId="19" xfId="0" applyFont="1" applyBorder="1" applyAlignment="1">
      <alignment wrapText="1"/>
    </xf>
    <xf numFmtId="0" fontId="25" fillId="0" borderId="20" xfId="0" applyFont="1" applyBorder="1" applyAlignment="1">
      <alignment wrapText="1"/>
    </xf>
    <xf numFmtId="0" fontId="25" fillId="0" borderId="11" xfId="0" applyFont="1" applyBorder="1" applyAlignment="1">
      <alignment wrapText="1"/>
    </xf>
    <xf numFmtId="0" fontId="22" fillId="2" borderId="6" xfId="0" applyFont="1" applyFill="1" applyBorder="1" applyAlignment="1">
      <alignment wrapText="1"/>
    </xf>
    <xf numFmtId="0" fontId="31" fillId="0" borderId="18" xfId="0" applyFont="1" applyBorder="1" applyAlignment="1"/>
    <xf numFmtId="0" fontId="31" fillId="0" borderId="10" xfId="0" applyFont="1" applyBorder="1" applyAlignment="1"/>
    <xf numFmtId="0" fontId="0" fillId="0" borderId="0" xfId="0" applyAlignment="1">
      <alignment horizontal="center"/>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2"/>
  <c:chart>
    <c:plotArea>
      <c:layout/>
      <c:scatterChart>
        <c:scatterStyle val="lineMarker"/>
        <c:ser>
          <c:idx val="0"/>
          <c:order val="0"/>
          <c:spPr>
            <a:ln w="28575">
              <a:noFill/>
            </a:ln>
          </c:spPr>
          <c:trendline>
            <c:trendlineType val="poly"/>
            <c:order val="2"/>
            <c:dispRSqr val="1"/>
            <c:dispEq val="1"/>
            <c:trendlineLbl>
              <c:layout>
                <c:manualLayout>
                  <c:x val="0.110417155302396"/>
                  <c:y val="-0.439511118794628"/>
                </c:manualLayout>
              </c:layout>
              <c:numFmt formatCode="0.0000000" sourceLinked="0"/>
              <c:spPr>
                <a:solidFill>
                  <a:schemeClr val="bg1"/>
                </a:solidFill>
              </c:spPr>
              <c:txPr>
                <a:bodyPr/>
                <a:lstStyle/>
                <a:p>
                  <a:pPr>
                    <a:defRPr sz="900"/>
                  </a:pPr>
                  <a:endParaRPr lang="en-US"/>
                </a:p>
              </c:txPr>
            </c:trendlineLbl>
          </c:trendline>
          <c:xVal>
            <c:numRef>
              <c:f>Questions!$B$26:$B$41</c:f>
              <c:numCache>
                <c:formatCode>General</c:formatCode>
                <c:ptCount val="16"/>
                <c:pt idx="0">
                  <c:v>1850.0</c:v>
                </c:pt>
                <c:pt idx="1">
                  <c:v>1887.0</c:v>
                </c:pt>
                <c:pt idx="2">
                  <c:v>1900.0</c:v>
                </c:pt>
                <c:pt idx="3">
                  <c:v>1911.0</c:v>
                </c:pt>
                <c:pt idx="4">
                  <c:v>1920.0</c:v>
                </c:pt>
                <c:pt idx="5">
                  <c:v>1937.0</c:v>
                </c:pt>
                <c:pt idx="6">
                  <c:v>1946.0</c:v>
                </c:pt>
                <c:pt idx="7">
                  <c:v>1950.0</c:v>
                </c:pt>
                <c:pt idx="8">
                  <c:v>1960.0</c:v>
                </c:pt>
                <c:pt idx="9">
                  <c:v>1966.0</c:v>
                </c:pt>
                <c:pt idx="10">
                  <c:v>1969.0</c:v>
                </c:pt>
                <c:pt idx="11">
                  <c:v>1979.0</c:v>
                </c:pt>
                <c:pt idx="12">
                  <c:v>1984.0</c:v>
                </c:pt>
                <c:pt idx="13">
                  <c:v>1993.0</c:v>
                </c:pt>
                <c:pt idx="14">
                  <c:v>1998.0</c:v>
                </c:pt>
                <c:pt idx="15">
                  <c:v>2005.0</c:v>
                </c:pt>
              </c:numCache>
            </c:numRef>
          </c:xVal>
          <c:yVal>
            <c:numRef>
              <c:f>Questions!$D$26:$D$41</c:f>
              <c:numCache>
                <c:formatCode>0.00</c:formatCode>
                <c:ptCount val="16"/>
              </c:numCache>
            </c:numRef>
          </c:yVal>
        </c:ser>
        <c:axId val="419145656"/>
        <c:axId val="419178360"/>
      </c:scatterChart>
      <c:valAx>
        <c:axId val="419145656"/>
        <c:scaling>
          <c:orientation val="minMax"/>
        </c:scaling>
        <c:axPos val="b"/>
        <c:title>
          <c:tx>
            <c:rich>
              <a:bodyPr/>
              <a:lstStyle/>
              <a:p>
                <a:pPr>
                  <a:defRPr sz="800" b="0" i="0">
                    <a:latin typeface="Arial"/>
                    <a:cs typeface="Arial"/>
                  </a:defRPr>
                </a:pPr>
                <a:r>
                  <a:rPr lang="en-US" sz="800" b="0" i="0">
                    <a:latin typeface="Arial"/>
                    <a:cs typeface="Arial"/>
                  </a:rPr>
                  <a:t>Year</a:t>
                </a:r>
              </a:p>
            </c:rich>
          </c:tx>
          <c:layout/>
        </c:title>
        <c:numFmt formatCode="General" sourceLinked="1"/>
        <c:tickLblPos val="nextTo"/>
        <c:txPr>
          <a:bodyPr/>
          <a:lstStyle/>
          <a:p>
            <a:pPr>
              <a:defRPr sz="800"/>
            </a:pPr>
            <a:endParaRPr lang="en-US"/>
          </a:p>
        </c:txPr>
        <c:crossAx val="419178360"/>
        <c:crosses val="autoZero"/>
        <c:crossBetween val="midCat"/>
      </c:valAx>
      <c:valAx>
        <c:axId val="419178360"/>
        <c:scaling>
          <c:orientation val="minMax"/>
        </c:scaling>
        <c:axPos val="l"/>
        <c:majorGridlines/>
        <c:title>
          <c:tx>
            <c:rich>
              <a:bodyPr/>
              <a:lstStyle/>
              <a:p>
                <a:pPr>
                  <a:defRPr/>
                </a:pPr>
                <a:r>
                  <a:rPr lang="en-US" sz="800" b="0">
                    <a:latin typeface="Arial"/>
                    <a:cs typeface="Arial"/>
                  </a:rPr>
                  <a:t>Area (KM</a:t>
                </a:r>
                <a:r>
                  <a:rPr lang="en-US" sz="800" b="0" baseline="30000">
                    <a:latin typeface="Arial"/>
                    <a:cs typeface="Arial"/>
                  </a:rPr>
                  <a:t>2</a:t>
                </a:r>
                <a:r>
                  <a:rPr lang="en-US" sz="800" b="0">
                    <a:latin typeface="Arial"/>
                    <a:cs typeface="Arial"/>
                  </a:rPr>
                  <a:t>)</a:t>
                </a:r>
              </a:p>
            </c:rich>
          </c:tx>
          <c:layout/>
        </c:title>
        <c:numFmt formatCode="0.00" sourceLinked="1"/>
        <c:tickLblPos val="nextTo"/>
        <c:txPr>
          <a:bodyPr/>
          <a:lstStyle/>
          <a:p>
            <a:pPr>
              <a:defRPr sz="800"/>
            </a:pPr>
            <a:endParaRPr lang="en-US"/>
          </a:p>
        </c:txPr>
        <c:crossAx val="419145656"/>
        <c:crosses val="autoZero"/>
        <c:crossBetween val="midCat"/>
      </c:valAx>
    </c:plotArea>
    <c:plotVisOnly val="1"/>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2"/>
  <c:chart>
    <c:plotArea>
      <c:layout/>
      <c:scatterChart>
        <c:scatterStyle val="lineMarker"/>
        <c:ser>
          <c:idx val="0"/>
          <c:order val="0"/>
          <c:spPr>
            <a:ln w="28575">
              <a:noFill/>
            </a:ln>
          </c:spPr>
          <c:trendline>
            <c:trendlineType val="poly"/>
            <c:order val="2"/>
            <c:dispRSqr val="1"/>
            <c:trendlineLbl>
              <c:numFmt formatCode="General" sourceLinked="0"/>
            </c:trendlineLbl>
          </c:trendline>
          <c:trendline>
            <c:trendlineType val="poly"/>
            <c:order val="2"/>
            <c:dispRSqr val="1"/>
            <c:dispEq val="1"/>
            <c:trendlineLbl>
              <c:layout>
                <c:manualLayout>
                  <c:x val="-0.203072310915264"/>
                  <c:y val="-0.0365947394873513"/>
                </c:manualLayout>
              </c:layout>
              <c:numFmt formatCode="0.0000000" sourceLinked="0"/>
            </c:trendlineLbl>
          </c:trendline>
          <c:xVal>
            <c:numRef>
              <c:f>Sheet1!$A$13:$A$28</c:f>
              <c:numCache>
                <c:formatCode>General</c:formatCode>
                <c:ptCount val="16"/>
                <c:pt idx="0">
                  <c:v>1850.0</c:v>
                </c:pt>
                <c:pt idx="1">
                  <c:v>1887.0</c:v>
                </c:pt>
                <c:pt idx="2">
                  <c:v>1900.0</c:v>
                </c:pt>
                <c:pt idx="3">
                  <c:v>1911.0</c:v>
                </c:pt>
                <c:pt idx="4">
                  <c:v>1920.0</c:v>
                </c:pt>
                <c:pt idx="5">
                  <c:v>1937.0</c:v>
                </c:pt>
                <c:pt idx="6">
                  <c:v>1946.0</c:v>
                </c:pt>
                <c:pt idx="7">
                  <c:v>1950.0</c:v>
                </c:pt>
                <c:pt idx="8">
                  <c:v>1960.0</c:v>
                </c:pt>
                <c:pt idx="9">
                  <c:v>1966.0</c:v>
                </c:pt>
                <c:pt idx="10">
                  <c:v>1969.0</c:v>
                </c:pt>
                <c:pt idx="11">
                  <c:v>1979.0</c:v>
                </c:pt>
                <c:pt idx="12">
                  <c:v>1984.0</c:v>
                </c:pt>
                <c:pt idx="13">
                  <c:v>1993.0</c:v>
                </c:pt>
                <c:pt idx="14">
                  <c:v>1998.0</c:v>
                </c:pt>
                <c:pt idx="15">
                  <c:v>2005.0</c:v>
                </c:pt>
              </c:numCache>
            </c:numRef>
          </c:xVal>
          <c:yVal>
            <c:numRef>
              <c:f>Sheet1!$C$13:$C$28</c:f>
              <c:numCache>
                <c:formatCode>0.00</c:formatCode>
                <c:ptCount val="16"/>
                <c:pt idx="0">
                  <c:v>2.329918</c:v>
                </c:pt>
                <c:pt idx="1">
                  <c:v>2.206502</c:v>
                </c:pt>
                <c:pt idx="2">
                  <c:v>1.95</c:v>
                </c:pt>
                <c:pt idx="3">
                  <c:v>1.885767</c:v>
                </c:pt>
                <c:pt idx="4">
                  <c:v>1.750433</c:v>
                </c:pt>
                <c:pt idx="5">
                  <c:v>1.519086</c:v>
                </c:pt>
                <c:pt idx="6">
                  <c:v>1.404844</c:v>
                </c:pt>
                <c:pt idx="7">
                  <c:v>1.336855</c:v>
                </c:pt>
                <c:pt idx="8">
                  <c:v>1.317128</c:v>
                </c:pt>
                <c:pt idx="9">
                  <c:v>1.219131</c:v>
                </c:pt>
                <c:pt idx="10">
                  <c:v>1.176868</c:v>
                </c:pt>
                <c:pt idx="11">
                  <c:v>1.118962</c:v>
                </c:pt>
                <c:pt idx="12">
                  <c:v>1.057372</c:v>
                </c:pt>
                <c:pt idx="13">
                  <c:v>0.709597</c:v>
                </c:pt>
                <c:pt idx="14">
                  <c:v>0.715908</c:v>
                </c:pt>
                <c:pt idx="15">
                  <c:v>0.612688</c:v>
                </c:pt>
              </c:numCache>
            </c:numRef>
          </c:yVal>
        </c:ser>
        <c:axId val="414880520"/>
        <c:axId val="414883448"/>
      </c:scatterChart>
      <c:valAx>
        <c:axId val="414880520"/>
        <c:scaling>
          <c:orientation val="minMax"/>
        </c:scaling>
        <c:axPos val="b"/>
        <c:numFmt formatCode="General" sourceLinked="1"/>
        <c:tickLblPos val="nextTo"/>
        <c:crossAx val="414883448"/>
        <c:crosses val="autoZero"/>
        <c:crossBetween val="midCat"/>
      </c:valAx>
      <c:valAx>
        <c:axId val="414883448"/>
        <c:scaling>
          <c:orientation val="minMax"/>
        </c:scaling>
        <c:axPos val="l"/>
        <c:majorGridlines/>
        <c:numFmt formatCode="0.00" sourceLinked="1"/>
        <c:tickLblPos val="nextTo"/>
        <c:crossAx val="414880520"/>
        <c:crosses val="autoZero"/>
        <c:crossBetween val="midCat"/>
      </c:valAx>
    </c:plotArea>
    <c:legend>
      <c:legendPos val="r"/>
    </c:legend>
    <c:plotVisOnly val="1"/>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84666</xdr:colOff>
      <xdr:row>41</xdr:row>
      <xdr:rowOff>118534</xdr:rowOff>
    </xdr:from>
    <xdr:to>
      <xdr:col>5</xdr:col>
      <xdr:colOff>914400</xdr:colOff>
      <xdr:row>53</xdr:row>
      <xdr:rowOff>67733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32</xdr:row>
      <xdr:rowOff>139700</xdr:rowOff>
    </xdr:from>
    <xdr:to>
      <xdr:col>13</xdr:col>
      <xdr:colOff>139700</xdr:colOff>
      <xdr:row>49</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ex">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Apex">
      <a:majorFont>
        <a:latin typeface="Lucida Sans"/>
        <a:ea typeface=""/>
        <a:cs typeface=""/>
        <a:font script="Grek" typeface="Arial"/>
        <a:font script="Cyrl" typeface="Arial"/>
        <a:font script="Jpan" typeface="ヒラギノ丸ゴ Pro W4"/>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Book Antiqua"/>
        <a:ea typeface=""/>
        <a:cs typeface=""/>
        <a:font script="Grek" typeface="Times New Roman"/>
        <a:font script="Cyrl" typeface="Times New Roman"/>
        <a:font script="Jpan" typeface="ＭＳ 明朝"/>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Apex">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L369"/>
  <sheetViews>
    <sheetView tabSelected="1" topLeftCell="A20" zoomScale="150" zoomScaleNormal="150" zoomScalePageLayoutView="150" workbookViewId="0">
      <selection activeCell="D64" sqref="D64"/>
    </sheetView>
  </sheetViews>
  <sheetFormatPr baseColWidth="10" defaultRowHeight="13"/>
  <cols>
    <col min="1" max="1" width="6.140625" style="29" customWidth="1"/>
    <col min="4" max="4" width="17.5703125" customWidth="1"/>
    <col min="5" max="5" width="9.28515625" customWidth="1"/>
    <col min="6" max="6" width="11.5703125" customWidth="1"/>
    <col min="7" max="7" width="18.28515625" hidden="1" customWidth="1"/>
    <col min="8" max="8" width="10.7109375" hidden="1" customWidth="1"/>
    <col min="9" max="138" width="0" hidden="1" customWidth="1"/>
    <col min="139" max="139" width="10.7109375" style="35"/>
    <col min="140" max="140" width="10.7109375" style="29" hidden="1" customWidth="1"/>
    <col min="141" max="242" width="10.7109375" style="29"/>
    <col min="243" max="257" width="10.7109375" style="34"/>
  </cols>
  <sheetData>
    <row r="1" spans="1:272" s="29" customForma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50"/>
      <c r="EJ1" s="40"/>
      <c r="EK1" s="40"/>
    </row>
    <row r="2" spans="1:272" s="29" customFormat="1" ht="31" customHeight="1">
      <c r="A2" s="92" t="s">
        <v>68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3"/>
    </row>
    <row r="3" spans="1:272" s="29" customFormat="1" ht="29" customHeight="1">
      <c r="A3" s="40"/>
      <c r="B3" s="104" t="s">
        <v>19</v>
      </c>
      <c r="C3" s="105"/>
      <c r="D3" s="105"/>
      <c r="E3" s="105"/>
      <c r="F3" s="105"/>
      <c r="G3" s="105"/>
      <c r="H3" s="105"/>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50"/>
      <c r="EJ3" s="38"/>
      <c r="EK3" s="38"/>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9"/>
    </row>
    <row r="4" spans="1:272" s="29" customFormat="1" ht="39" customHeight="1">
      <c r="A4" s="40"/>
      <c r="B4" s="105"/>
      <c r="C4" s="105"/>
      <c r="D4" s="105"/>
      <c r="E4" s="105"/>
      <c r="F4" s="105"/>
      <c r="G4" s="105"/>
      <c r="H4" s="105"/>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50"/>
      <c r="EJ4" s="38"/>
      <c r="EK4" s="38"/>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9"/>
    </row>
    <row r="5" spans="1:272" ht="8" customHeight="1">
      <c r="A5" s="40"/>
      <c r="B5" s="38"/>
      <c r="C5" s="38"/>
      <c r="D5" s="38"/>
      <c r="E5" s="38"/>
      <c r="F5" s="38"/>
      <c r="G5" s="38"/>
      <c r="H5" s="38"/>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50"/>
      <c r="EJ5" s="40"/>
      <c r="EK5" s="40"/>
    </row>
    <row r="6" spans="1:272" ht="18">
      <c r="A6" s="40"/>
      <c r="B6" s="40"/>
      <c r="C6" s="79" t="s">
        <v>22</v>
      </c>
      <c r="D6" s="79" t="s">
        <v>23</v>
      </c>
      <c r="E6" s="40"/>
      <c r="F6" s="40"/>
      <c r="G6" s="40"/>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50"/>
      <c r="EJ6" s="40"/>
      <c r="EK6" s="40"/>
    </row>
    <row r="7" spans="1:272" ht="14">
      <c r="A7" s="40"/>
      <c r="B7" s="40"/>
      <c r="C7" s="80">
        <v>1850</v>
      </c>
      <c r="D7" s="81">
        <v>150</v>
      </c>
      <c r="E7" s="40"/>
      <c r="F7" s="40"/>
      <c r="G7" s="40"/>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50"/>
      <c r="EJ7" s="40"/>
      <c r="EK7" s="40"/>
    </row>
    <row r="8" spans="1:272" ht="14">
      <c r="A8" s="40"/>
      <c r="B8" s="40"/>
      <c r="C8" s="80">
        <v>1966</v>
      </c>
      <c r="D8" s="81">
        <v>50</v>
      </c>
      <c r="E8" s="82"/>
      <c r="F8" s="40"/>
      <c r="G8" s="40"/>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50"/>
      <c r="EJ8" s="40"/>
      <c r="EK8" s="40"/>
    </row>
    <row r="9" spans="1:272" ht="14">
      <c r="A9" s="40"/>
      <c r="B9" s="40"/>
      <c r="C9" s="80">
        <v>2016</v>
      </c>
      <c r="D9" s="81">
        <v>25</v>
      </c>
      <c r="E9" s="82"/>
      <c r="F9" s="40"/>
      <c r="G9" s="40"/>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50"/>
      <c r="EJ9" s="40"/>
      <c r="EK9" s="40"/>
    </row>
    <row r="10" spans="1:272">
      <c r="A10" s="40"/>
      <c r="B10" s="40"/>
      <c r="C10" s="40"/>
      <c r="D10" s="40"/>
      <c r="E10" s="40"/>
      <c r="F10" s="40"/>
      <c r="G10" s="40"/>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50"/>
      <c r="EJ10" s="40"/>
      <c r="EK10" s="40"/>
    </row>
    <row r="11" spans="1:272" ht="8" customHeight="1">
      <c r="A11" s="40"/>
      <c r="B11" s="40"/>
      <c r="C11" s="40"/>
      <c r="D11" s="40"/>
      <c r="E11" s="40"/>
      <c r="F11" s="40"/>
      <c r="G11" s="40"/>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50"/>
      <c r="EJ11" s="40"/>
      <c r="EK11" s="40"/>
    </row>
    <row r="12" spans="1:272" ht="50" customHeight="1">
      <c r="A12" s="40"/>
      <c r="B12" s="106" t="s">
        <v>17</v>
      </c>
      <c r="C12" s="107"/>
      <c r="D12" s="83"/>
      <c r="E12" s="84" t="s">
        <v>25</v>
      </c>
      <c r="F12" s="40"/>
      <c r="G12" s="4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50"/>
      <c r="EJ12" s="40"/>
      <c r="EK12" s="40"/>
    </row>
    <row r="13" spans="1:272" s="29" customFormat="1" ht="14" customHeight="1">
      <c r="A13" s="40"/>
      <c r="B13" s="39"/>
      <c r="C13" s="41"/>
      <c r="D13" s="42"/>
      <c r="E13" s="41"/>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50"/>
      <c r="EJ13" s="40"/>
      <c r="EK13" s="40"/>
    </row>
    <row r="14" spans="1:272" ht="49" customHeight="1">
      <c r="A14" s="40"/>
      <c r="B14" s="106" t="s">
        <v>15</v>
      </c>
      <c r="C14" s="107"/>
      <c r="D14" s="83"/>
      <c r="E14" s="84" t="s">
        <v>25</v>
      </c>
      <c r="F14" s="40"/>
      <c r="G14" s="40"/>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50"/>
      <c r="EJ14" s="40"/>
      <c r="EK14" s="40"/>
    </row>
    <row r="15" spans="1:272" s="29" customFormat="1" ht="26" customHeight="1">
      <c r="A15" s="40"/>
      <c r="B15" s="45"/>
      <c r="C15" s="46"/>
      <c r="D15" s="44"/>
      <c r="E15" s="43"/>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50"/>
      <c r="EJ15" s="40"/>
      <c r="EK15" s="40"/>
    </row>
    <row r="16" spans="1:272" ht="51" customHeight="1">
      <c r="A16" s="40"/>
      <c r="B16" s="106" t="s">
        <v>16</v>
      </c>
      <c r="C16" s="107"/>
      <c r="D16" s="83"/>
      <c r="E16" s="84" t="s">
        <v>25</v>
      </c>
      <c r="F16" s="40"/>
      <c r="G16" s="40"/>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50"/>
      <c r="EJ16" s="40"/>
      <c r="EK16" s="40"/>
    </row>
    <row r="17" spans="1:141">
      <c r="A17" s="40"/>
      <c r="B17" s="40"/>
      <c r="C17" s="40"/>
      <c r="D17" s="40"/>
      <c r="E17" s="40"/>
      <c r="F17" s="40"/>
      <c r="G17" s="40"/>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50"/>
      <c r="EJ17" s="40"/>
      <c r="EK17" s="40"/>
    </row>
    <row r="18" spans="1:141">
      <c r="A18" s="40"/>
      <c r="B18" s="40"/>
      <c r="C18" s="40"/>
      <c r="D18" s="40"/>
      <c r="E18" s="40"/>
      <c r="F18" s="40"/>
      <c r="G18" s="40"/>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50"/>
      <c r="EJ18" s="40"/>
      <c r="EK18" s="40"/>
    </row>
    <row r="19" spans="1:141" ht="26" customHeight="1">
      <c r="A19" s="40"/>
      <c r="B19" s="40"/>
      <c r="C19" s="40"/>
      <c r="D19" s="40"/>
      <c r="E19" s="40"/>
      <c r="F19" s="40"/>
      <c r="G19" s="40"/>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50"/>
      <c r="EJ19" s="40"/>
      <c r="EK19" s="40"/>
    </row>
    <row r="20" spans="1:141" s="28" customForma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47"/>
      <c r="EJ20" s="31"/>
      <c r="EK20" s="31"/>
    </row>
    <row r="21" spans="1:141" s="28" customFormat="1" ht="23">
      <c r="A21" s="51" t="s">
        <v>69</v>
      </c>
      <c r="B21" s="52"/>
      <c r="C21" s="52"/>
      <c r="D21" s="52"/>
      <c r="E21" s="52"/>
      <c r="F21" s="52"/>
      <c r="G21" s="52"/>
      <c r="H21" s="53"/>
      <c r="EI21" s="36"/>
    </row>
    <row r="22" spans="1:141" s="28" customFormat="1" ht="18">
      <c r="A22" s="48"/>
      <c r="B22" s="110" t="s">
        <v>6</v>
      </c>
      <c r="C22" s="111"/>
      <c r="D22" s="111"/>
      <c r="E22" s="112"/>
      <c r="F22" s="112"/>
      <c r="G22" s="54"/>
      <c r="H22" s="55"/>
      <c r="EI22" s="36"/>
    </row>
    <row r="23" spans="1:141" s="28" customFormat="1" ht="47" customHeight="1">
      <c r="A23" s="48"/>
      <c r="B23" s="111"/>
      <c r="C23" s="111"/>
      <c r="D23" s="111"/>
      <c r="E23" s="112"/>
      <c r="F23" s="112"/>
      <c r="G23" s="54"/>
      <c r="H23" s="55"/>
      <c r="EI23" s="36"/>
    </row>
    <row r="24" spans="1:141" s="28" customFormat="1" ht="23">
      <c r="B24" s="108" t="s">
        <v>31</v>
      </c>
      <c r="C24" s="109"/>
      <c r="D24" s="109"/>
      <c r="E24" s="109"/>
      <c r="F24" s="109"/>
      <c r="EI24" s="57"/>
      <c r="EJ24" s="30"/>
    </row>
    <row r="25" spans="1:141" s="28" customFormat="1" ht="20">
      <c r="B25" s="26" t="s">
        <v>22</v>
      </c>
      <c r="C25" s="26" t="s">
        <v>10</v>
      </c>
      <c r="D25" s="56" t="s">
        <v>11</v>
      </c>
      <c r="E25" s="56" t="s">
        <v>12</v>
      </c>
      <c r="F25" s="56" t="s">
        <v>18</v>
      </c>
      <c r="EI25" s="36"/>
      <c r="EJ25" s="30"/>
    </row>
    <row r="26" spans="1:141" s="28" customFormat="1" ht="10" customHeight="1">
      <c r="B26" s="58">
        <v>1850</v>
      </c>
      <c r="C26" s="59">
        <v>2329918</v>
      </c>
      <c r="D26" s="62"/>
      <c r="E26" s="60"/>
      <c r="F26" s="61"/>
      <c r="EI26" s="36"/>
      <c r="EJ26" s="30"/>
    </row>
    <row r="27" spans="1:141" s="28" customFormat="1" ht="10" customHeight="1">
      <c r="B27" s="58">
        <v>1887</v>
      </c>
      <c r="C27" s="59">
        <v>2206502</v>
      </c>
      <c r="D27" s="62"/>
      <c r="E27" s="60"/>
      <c r="F27" s="61"/>
      <c r="EI27" s="36"/>
      <c r="EJ27" s="30"/>
    </row>
    <row r="28" spans="1:141" s="28" customFormat="1" ht="10" customHeight="1">
      <c r="B28" s="58">
        <v>1900</v>
      </c>
      <c r="C28" s="59"/>
      <c r="D28" s="62"/>
      <c r="E28" s="60"/>
      <c r="F28" s="61"/>
      <c r="EI28" s="36"/>
      <c r="EJ28" s="30"/>
    </row>
    <row r="29" spans="1:141" s="28" customFormat="1" ht="10" customHeight="1">
      <c r="B29" s="58">
        <v>1911</v>
      </c>
      <c r="C29" s="59">
        <v>1885767</v>
      </c>
      <c r="D29" s="62"/>
      <c r="E29" s="60"/>
      <c r="F29" s="61"/>
      <c r="EI29" s="36"/>
      <c r="EJ29" s="30"/>
    </row>
    <row r="30" spans="1:141" s="28" customFormat="1" ht="10" customHeight="1">
      <c r="B30" s="58">
        <v>1920</v>
      </c>
      <c r="C30" s="59">
        <v>1750433</v>
      </c>
      <c r="D30" s="62"/>
      <c r="E30" s="60"/>
      <c r="F30" s="61"/>
      <c r="EI30" s="36"/>
      <c r="EJ30" s="30"/>
    </row>
    <row r="31" spans="1:141" s="28" customFormat="1" ht="10" customHeight="1">
      <c r="B31" s="58">
        <v>1937</v>
      </c>
      <c r="C31" s="59">
        <v>1519086</v>
      </c>
      <c r="D31" s="62"/>
      <c r="E31" s="60"/>
      <c r="F31" s="61"/>
      <c r="EI31" s="36"/>
      <c r="EJ31" s="30"/>
    </row>
    <row r="32" spans="1:141" s="28" customFormat="1" ht="10" customHeight="1">
      <c r="B32" s="58">
        <v>1946</v>
      </c>
      <c r="C32" s="59">
        <v>1404844</v>
      </c>
      <c r="D32" s="62"/>
      <c r="E32" s="60"/>
      <c r="F32" s="61"/>
      <c r="EI32" s="36"/>
      <c r="EJ32" s="30"/>
    </row>
    <row r="33" spans="2:140" s="28" customFormat="1" ht="10" customHeight="1">
      <c r="B33" s="58">
        <v>1950</v>
      </c>
      <c r="C33" s="59">
        <v>1336855</v>
      </c>
      <c r="D33" s="62"/>
      <c r="E33" s="60"/>
      <c r="F33" s="61"/>
      <c r="EI33" s="36"/>
      <c r="EJ33" s="30"/>
    </row>
    <row r="34" spans="2:140" s="28" customFormat="1" ht="10" customHeight="1">
      <c r="B34" s="58">
        <v>1960</v>
      </c>
      <c r="C34" s="59">
        <v>1317128</v>
      </c>
      <c r="D34" s="62"/>
      <c r="E34" s="60"/>
      <c r="F34" s="61"/>
      <c r="EI34" s="36"/>
      <c r="EJ34" s="30"/>
    </row>
    <row r="35" spans="2:140" s="28" customFormat="1" ht="10" customHeight="1">
      <c r="B35" s="58">
        <v>1966</v>
      </c>
      <c r="C35" s="59">
        <v>1219131</v>
      </c>
      <c r="D35" s="62"/>
      <c r="E35" s="60"/>
      <c r="F35" s="61"/>
      <c r="EI35" s="36"/>
      <c r="EJ35" s="30"/>
    </row>
    <row r="36" spans="2:140" s="28" customFormat="1" ht="10" customHeight="1">
      <c r="B36" s="58">
        <v>1969</v>
      </c>
      <c r="C36" s="59">
        <v>1176868</v>
      </c>
      <c r="D36" s="62"/>
      <c r="E36" s="60"/>
      <c r="F36" s="61"/>
      <c r="EI36" s="36"/>
      <c r="EJ36" s="30"/>
    </row>
    <row r="37" spans="2:140" s="28" customFormat="1" ht="10" customHeight="1">
      <c r="B37" s="58">
        <v>1979</v>
      </c>
      <c r="C37" s="59">
        <v>1118962</v>
      </c>
      <c r="D37" s="62"/>
      <c r="E37" s="60"/>
      <c r="F37" s="61"/>
      <c r="EI37" s="36"/>
      <c r="EJ37" s="30"/>
    </row>
    <row r="38" spans="2:140" s="28" customFormat="1" ht="10" customHeight="1">
      <c r="B38" s="58">
        <v>1984</v>
      </c>
      <c r="C38" s="59">
        <v>1057372</v>
      </c>
      <c r="D38" s="62"/>
      <c r="E38" s="60"/>
      <c r="F38" s="61"/>
      <c r="EI38" s="36"/>
      <c r="EJ38" s="30"/>
    </row>
    <row r="39" spans="2:140" s="28" customFormat="1" ht="10" customHeight="1">
      <c r="B39" s="58">
        <v>1993</v>
      </c>
      <c r="C39" s="59">
        <v>709597</v>
      </c>
      <c r="D39" s="62"/>
      <c r="E39" s="60"/>
      <c r="F39" s="61"/>
      <c r="EI39" s="36"/>
      <c r="EJ39" s="30"/>
    </row>
    <row r="40" spans="2:140" s="28" customFormat="1" ht="10" customHeight="1">
      <c r="B40" s="58">
        <v>1998</v>
      </c>
      <c r="C40" s="59">
        <v>715908</v>
      </c>
      <c r="D40" s="62"/>
      <c r="E40" s="60"/>
      <c r="F40" s="61"/>
      <c r="EI40" s="36"/>
      <c r="EJ40" s="30"/>
    </row>
    <row r="41" spans="2:140" s="28" customFormat="1" ht="10" customHeight="1">
      <c r="B41" s="58">
        <v>2005</v>
      </c>
      <c r="C41" s="59">
        <v>612688</v>
      </c>
      <c r="D41" s="62"/>
      <c r="E41" s="60"/>
      <c r="F41" s="61"/>
      <c r="EI41" s="36"/>
      <c r="EJ41" s="30"/>
    </row>
    <row r="42" spans="2:140" s="28" customFormat="1">
      <c r="EI42" s="36"/>
    </row>
    <row r="43" spans="2:140" s="28" customFormat="1">
      <c r="EI43" s="36"/>
    </row>
    <row r="44" spans="2:140" s="28" customFormat="1">
      <c r="EI44" s="36"/>
    </row>
    <row r="45" spans="2:140" s="28" customFormat="1">
      <c r="EI45" s="36"/>
    </row>
    <row r="46" spans="2:140" s="28" customFormat="1">
      <c r="EI46" s="36"/>
    </row>
    <row r="47" spans="2:140" s="28" customFormat="1">
      <c r="EI47" s="36"/>
    </row>
    <row r="48" spans="2:140" s="28" customFormat="1">
      <c r="EI48" s="36"/>
    </row>
    <row r="49" spans="2:139" s="28" customFormat="1">
      <c r="EI49" s="36"/>
    </row>
    <row r="50" spans="2:139" s="28" customFormat="1">
      <c r="EI50" s="36"/>
    </row>
    <row r="51" spans="2:139" s="28" customFormat="1" ht="13" customHeight="1">
      <c r="EI51" s="36"/>
    </row>
    <row r="52" spans="2:139" s="28" customFormat="1">
      <c r="EI52" s="36"/>
    </row>
    <row r="53" spans="2:139" s="28" customFormat="1" ht="25" customHeight="1">
      <c r="EI53" s="36"/>
    </row>
    <row r="54" spans="2:139" s="28" customFormat="1" ht="49" customHeight="1">
      <c r="B54" s="121" t="s">
        <v>2</v>
      </c>
      <c r="C54" s="122"/>
      <c r="D54" s="122"/>
      <c r="E54" s="122"/>
      <c r="F54" s="123"/>
      <c r="EI54" s="36"/>
    </row>
    <row r="55" spans="2:139" s="28" customFormat="1" ht="23" customHeight="1">
      <c r="B55" s="97" t="s">
        <v>27</v>
      </c>
      <c r="C55" s="113"/>
      <c r="D55" s="113"/>
      <c r="E55" s="113"/>
      <c r="F55" s="114"/>
      <c r="EI55" s="36"/>
    </row>
    <row r="56" spans="2:139" s="28" customFormat="1">
      <c r="B56" s="115"/>
      <c r="C56" s="116"/>
      <c r="D56" s="116"/>
      <c r="E56" s="116"/>
      <c r="F56" s="117"/>
      <c r="EI56" s="36"/>
    </row>
    <row r="57" spans="2:139" s="28" customFormat="1" ht="15" customHeight="1">
      <c r="B57" s="115"/>
      <c r="C57" s="116"/>
      <c r="D57" s="116"/>
      <c r="E57" s="116"/>
      <c r="F57" s="117"/>
      <c r="EI57" s="36"/>
    </row>
    <row r="58" spans="2:139" s="28" customFormat="1" ht="18" customHeight="1">
      <c r="B58" s="115"/>
      <c r="C58" s="116"/>
      <c r="D58" s="116"/>
      <c r="E58" s="116"/>
      <c r="F58" s="117"/>
      <c r="EI58" s="36"/>
    </row>
    <row r="59" spans="2:139" s="28" customFormat="1" hidden="1">
      <c r="B59" s="118"/>
      <c r="C59" s="119"/>
      <c r="D59" s="119"/>
      <c r="E59" s="119"/>
      <c r="F59" s="120"/>
      <c r="EI59" s="36"/>
    </row>
    <row r="60" spans="2:139" s="28" customFormat="1">
      <c r="C60" s="66" t="s">
        <v>44</v>
      </c>
      <c r="D60" s="63">
        <v>1900</v>
      </c>
      <c r="E60" s="67" t="s">
        <v>22</v>
      </c>
      <c r="EI60" s="36"/>
    </row>
    <row r="61" spans="2:139" s="28" customFormat="1">
      <c r="C61" s="66" t="s">
        <v>46</v>
      </c>
      <c r="D61" s="64">
        <v>-3.2299999999999999E-5</v>
      </c>
      <c r="E61" s="67"/>
      <c r="EI61" s="36"/>
    </row>
    <row r="62" spans="2:139" s="28" customFormat="1" ht="13" customHeight="1">
      <c r="C62" s="66" t="s">
        <v>47</v>
      </c>
      <c r="D62" s="64">
        <v>0.11317489999999999</v>
      </c>
      <c r="E62" s="67"/>
      <c r="EI62" s="36"/>
    </row>
    <row r="63" spans="2:139" s="28" customFormat="1" ht="12" customHeight="1">
      <c r="C63" s="66" t="s">
        <v>48</v>
      </c>
      <c r="D63" s="64">
        <v>-96.483688299999997</v>
      </c>
      <c r="E63" s="67"/>
      <c r="EI63" s="36"/>
    </row>
    <row r="64" spans="2:139" s="28" customFormat="1">
      <c r="C64" s="66" t="s">
        <v>7</v>
      </c>
      <c r="D64" s="65"/>
      <c r="E64" s="67" t="s">
        <v>8</v>
      </c>
      <c r="EI64" s="36"/>
    </row>
    <row r="65" spans="1:139" s="28" customFormat="1">
      <c r="EI65" s="36"/>
    </row>
    <row r="66" spans="1:139" s="28" customFormat="1">
      <c r="EI66" s="36"/>
    </row>
    <row r="67" spans="1:139" s="28" customFormat="1">
      <c r="EI67" s="36"/>
    </row>
    <row r="68" spans="1:139" s="28" customFormat="1" ht="23">
      <c r="A68" s="51" t="s">
        <v>5</v>
      </c>
      <c r="B68" s="52"/>
      <c r="C68" s="52"/>
      <c r="D68" s="52"/>
      <c r="E68" s="52"/>
      <c r="F68" s="52"/>
      <c r="EI68" s="36"/>
    </row>
    <row r="69" spans="1:139" s="28" customFormat="1">
      <c r="EI69" s="36"/>
    </row>
    <row r="70" spans="1:139" s="28" customFormat="1" ht="38" customHeight="1">
      <c r="B70" s="94" t="s">
        <v>3</v>
      </c>
      <c r="C70" s="95"/>
      <c r="D70" s="95"/>
      <c r="E70" s="95"/>
      <c r="F70" s="96"/>
      <c r="EI70" s="36"/>
    </row>
    <row r="71" spans="1:139" s="28" customFormat="1" ht="15" customHeight="1">
      <c r="B71" s="97" t="s">
        <v>66</v>
      </c>
      <c r="C71" s="98"/>
      <c r="D71" s="98"/>
      <c r="E71" s="98"/>
      <c r="F71" s="99"/>
      <c r="EI71" s="36"/>
    </row>
    <row r="72" spans="1:139" s="28" customFormat="1">
      <c r="B72" s="100"/>
      <c r="C72" s="98"/>
      <c r="D72" s="98"/>
      <c r="E72" s="98"/>
      <c r="F72" s="99"/>
      <c r="EI72" s="36"/>
    </row>
    <row r="73" spans="1:139" s="28" customFormat="1">
      <c r="B73" s="100"/>
      <c r="C73" s="98"/>
      <c r="D73" s="98"/>
      <c r="E73" s="98"/>
      <c r="F73" s="99"/>
      <c r="EI73" s="36"/>
    </row>
    <row r="74" spans="1:139" s="28" customFormat="1">
      <c r="B74" s="100"/>
      <c r="C74" s="98"/>
      <c r="D74" s="98"/>
      <c r="E74" s="98"/>
      <c r="F74" s="99"/>
      <c r="EI74" s="36"/>
    </row>
    <row r="75" spans="1:139" s="28" customFormat="1">
      <c r="B75" s="101"/>
      <c r="C75" s="102"/>
      <c r="D75" s="102"/>
      <c r="E75" s="102"/>
      <c r="F75" s="103"/>
      <c r="EI75" s="36"/>
    </row>
    <row r="76" spans="1:139" s="28" customFormat="1">
      <c r="E76" s="68"/>
      <c r="EI76" s="36"/>
    </row>
    <row r="77" spans="1:139" s="28" customFormat="1">
      <c r="E77" s="68"/>
      <c r="EI77" s="36"/>
    </row>
    <row r="78" spans="1:139" s="28" customFormat="1">
      <c r="C78" s="29" t="s">
        <v>52</v>
      </c>
      <c r="D78" s="29"/>
      <c r="E78" s="68"/>
      <c r="EI78" s="36"/>
    </row>
    <row r="79" spans="1:139" s="28" customFormat="1">
      <c r="B79" s="32"/>
      <c r="C79" s="29" t="s">
        <v>67</v>
      </c>
      <c r="D79" s="29"/>
      <c r="E79" s="68"/>
      <c r="EI79" s="36"/>
    </row>
    <row r="80" spans="1:139" s="28" customFormat="1" ht="14">
      <c r="A80" s="33"/>
      <c r="B80" s="71"/>
      <c r="C80" s="72"/>
      <c r="D80" s="70"/>
      <c r="E80" s="68"/>
      <c r="EI80" s="36"/>
    </row>
    <row r="81" spans="1:139" s="28" customFormat="1" ht="14">
      <c r="A81" s="33"/>
      <c r="B81" s="71"/>
      <c r="C81" s="78" t="s">
        <v>9</v>
      </c>
      <c r="D81" s="69">
        <v>0</v>
      </c>
      <c r="E81" s="30"/>
      <c r="EI81" s="36"/>
    </row>
    <row r="82" spans="1:139" s="28" customFormat="1" ht="14">
      <c r="A82" s="33"/>
      <c r="B82" s="71"/>
      <c r="C82" s="77" t="s">
        <v>58</v>
      </c>
      <c r="D82" s="73">
        <v>-3.2299999999999999E-5</v>
      </c>
      <c r="E82" s="30"/>
      <c r="EI82" s="36"/>
    </row>
    <row r="83" spans="1:139" s="28" customFormat="1">
      <c r="A83" s="33"/>
      <c r="B83" s="33"/>
      <c r="C83" s="77" t="s">
        <v>59</v>
      </c>
      <c r="D83" s="73">
        <v>0.11317489999999999</v>
      </c>
      <c r="EI83" s="36"/>
    </row>
    <row r="84" spans="1:139" s="28" customFormat="1" ht="13" customHeight="1">
      <c r="B84" s="33"/>
      <c r="C84" s="77" t="s">
        <v>54</v>
      </c>
      <c r="D84" s="73">
        <v>-96.483688299999997</v>
      </c>
      <c r="EI84" s="36"/>
    </row>
    <row r="85" spans="1:139" s="28" customFormat="1" ht="14" customHeight="1">
      <c r="B85" s="33"/>
      <c r="C85" s="77" t="s">
        <v>4</v>
      </c>
      <c r="D85" s="74"/>
      <c r="E85" s="32"/>
      <c r="EI85" s="36"/>
    </row>
    <row r="86" spans="1:139" s="28" customFormat="1" ht="14">
      <c r="B86" s="33"/>
      <c r="C86" s="75"/>
      <c r="D86" s="76"/>
      <c r="EI86" s="36"/>
    </row>
    <row r="87" spans="1:139" s="28" customFormat="1">
      <c r="B87" s="33"/>
      <c r="C87" s="31"/>
      <c r="D87" s="31"/>
      <c r="E87" s="31"/>
      <c r="EI87" s="36"/>
    </row>
    <row r="88" spans="1:139" s="28" customFormat="1">
      <c r="B88" s="33"/>
      <c r="EI88" s="36"/>
    </row>
    <row r="89" spans="1:139" s="28" customFormat="1">
      <c r="C89" s="31"/>
      <c r="EI89" s="36"/>
    </row>
    <row r="90" spans="1:139" s="28" customFormat="1">
      <c r="EI90" s="36"/>
    </row>
    <row r="91" spans="1:139" s="28" customFormat="1">
      <c r="EI91" s="36"/>
    </row>
    <row r="92" spans="1:139" s="28" customFormat="1">
      <c r="EI92" s="36"/>
    </row>
    <row r="93" spans="1:139" s="28" customFormat="1">
      <c r="EI93" s="36"/>
    </row>
    <row r="94" spans="1:139" s="28" customFormat="1">
      <c r="EI94" s="36"/>
    </row>
    <row r="95" spans="1:139" s="28" customFormat="1">
      <c r="EI95" s="36"/>
    </row>
    <row r="96" spans="1:139" s="28" customFormat="1">
      <c r="EI96" s="36"/>
    </row>
    <row r="97" spans="1:139" s="28" customFormat="1">
      <c r="EI97" s="36"/>
    </row>
    <row r="98" spans="1:139" s="28" customFormat="1">
      <c r="EI98" s="36"/>
    </row>
    <row r="99" spans="1:139" s="28" customFormat="1">
      <c r="EI99" s="36"/>
    </row>
    <row r="100" spans="1:139" s="28" customFormat="1">
      <c r="EI100" s="36"/>
    </row>
    <row r="101" spans="1:139" s="28" customFormat="1">
      <c r="EI101" s="36"/>
    </row>
    <row r="102" spans="1:139" s="28" customFormat="1">
      <c r="EI102" s="36"/>
    </row>
    <row r="103" spans="1:139" s="28" customFormat="1">
      <c r="EI103" s="36"/>
    </row>
    <row r="104" spans="1:139" s="28" customFormat="1">
      <c r="EI104" s="36"/>
    </row>
    <row r="105" spans="1:139" s="28" customFormat="1">
      <c r="EI105" s="36"/>
    </row>
    <row r="106" spans="1:139" s="28" customFormat="1">
      <c r="EI106" s="36"/>
    </row>
    <row r="107" spans="1:139" s="28" customFormat="1">
      <c r="EI107" s="36"/>
    </row>
    <row r="108" spans="1:139" s="28" customFormat="1">
      <c r="EI108" s="36"/>
    </row>
    <row r="109" spans="1:139" s="28" customFormat="1">
      <c r="EI109" s="36"/>
    </row>
    <row r="110" spans="1:139" s="28" customFormat="1">
      <c r="EI110" s="36"/>
    </row>
    <row r="111" spans="1:139" s="28" customFormat="1">
      <c r="B111" s="32"/>
      <c r="EI111" s="36"/>
    </row>
    <row r="112" spans="1:139" s="28" customFormat="1" ht="16" customHeight="1">
      <c r="A112" s="33"/>
      <c r="B112" s="85" t="s">
        <v>1</v>
      </c>
      <c r="C112" s="86"/>
      <c r="D112" s="86"/>
      <c r="E112" s="87"/>
      <c r="EI112" s="36"/>
    </row>
    <row r="113" spans="2:139" s="28" customFormat="1">
      <c r="B113" s="86"/>
      <c r="C113" s="86"/>
      <c r="D113" s="86"/>
      <c r="E113" s="87"/>
      <c r="EI113" s="36"/>
    </row>
    <row r="114" spans="2:139" s="28" customFormat="1">
      <c r="B114" s="86"/>
      <c r="C114" s="86"/>
      <c r="D114" s="86"/>
      <c r="E114" s="87"/>
      <c r="EI114" s="36"/>
    </row>
    <row r="115" spans="2:139" s="28" customFormat="1">
      <c r="B115" s="86"/>
      <c r="C115" s="86"/>
      <c r="D115" s="86"/>
      <c r="E115" s="87"/>
      <c r="EI115" s="36"/>
    </row>
    <row r="116" spans="2:139" s="28" customFormat="1">
      <c r="B116" s="86"/>
      <c r="C116" s="86"/>
      <c r="D116" s="86"/>
      <c r="E116" s="87"/>
      <c r="EI116" s="36"/>
    </row>
    <row r="117" spans="2:139" s="28" customFormat="1">
      <c r="B117" s="86"/>
      <c r="C117" s="86"/>
      <c r="D117" s="86"/>
      <c r="E117" s="87"/>
      <c r="EI117" s="36"/>
    </row>
    <row r="118" spans="2:139" s="28" customFormat="1">
      <c r="B118" s="86"/>
      <c r="C118" s="86"/>
      <c r="D118" s="86"/>
      <c r="E118" s="87"/>
      <c r="EI118" s="36"/>
    </row>
    <row r="119" spans="2:139" s="28" customFormat="1">
      <c r="B119" s="88"/>
      <c r="C119" s="88"/>
      <c r="D119" s="88"/>
      <c r="E119" s="87"/>
      <c r="EI119" s="36"/>
    </row>
    <row r="120" spans="2:139" s="28" customFormat="1">
      <c r="B120" s="86"/>
      <c r="C120" s="86"/>
      <c r="D120" s="86"/>
      <c r="E120" s="87"/>
      <c r="EI120" s="36"/>
    </row>
    <row r="121" spans="2:139" s="28" customFormat="1">
      <c r="B121" s="89"/>
      <c r="C121" s="89"/>
      <c r="D121" s="89"/>
      <c r="E121" s="90"/>
      <c r="EI121" s="36"/>
    </row>
    <row r="122" spans="2:139" s="28" customFormat="1">
      <c r="EI122" s="36"/>
    </row>
    <row r="123" spans="2:139" s="28" customFormat="1">
      <c r="EI123" s="36"/>
    </row>
    <row r="124" spans="2:139" s="28" customFormat="1">
      <c r="EI124" s="36"/>
    </row>
    <row r="125" spans="2:139" s="28" customFormat="1">
      <c r="EI125" s="36"/>
    </row>
    <row r="126" spans="2:139" s="28" customFormat="1">
      <c r="EI126" s="36"/>
    </row>
    <row r="127" spans="2:139" s="28" customFormat="1">
      <c r="B127" s="91" t="s">
        <v>0</v>
      </c>
      <c r="C127" s="86"/>
      <c r="D127" s="86"/>
      <c r="E127" s="87"/>
      <c r="EI127" s="36"/>
    </row>
    <row r="128" spans="2:139" s="28" customFormat="1">
      <c r="B128" s="86"/>
      <c r="C128" s="86"/>
      <c r="D128" s="86"/>
      <c r="E128" s="87"/>
      <c r="EI128" s="36"/>
    </row>
    <row r="129" spans="2:139" s="28" customFormat="1">
      <c r="B129" s="86"/>
      <c r="C129" s="86"/>
      <c r="D129" s="86"/>
      <c r="E129" s="87"/>
      <c r="EI129" s="36"/>
    </row>
    <row r="130" spans="2:139" s="28" customFormat="1">
      <c r="B130" s="86"/>
      <c r="C130" s="86"/>
      <c r="D130" s="86"/>
      <c r="E130" s="87"/>
      <c r="EI130" s="36"/>
    </row>
    <row r="131" spans="2:139" s="28" customFormat="1">
      <c r="B131" s="86"/>
      <c r="C131" s="86"/>
      <c r="D131" s="86"/>
      <c r="E131" s="87"/>
      <c r="EI131" s="36"/>
    </row>
    <row r="132" spans="2:139" s="28" customFormat="1">
      <c r="B132" s="86"/>
      <c r="C132" s="86"/>
      <c r="D132" s="86"/>
      <c r="E132" s="87"/>
      <c r="EI132" s="36"/>
    </row>
    <row r="133" spans="2:139" s="28" customFormat="1">
      <c r="B133" s="86"/>
      <c r="C133" s="86"/>
      <c r="D133" s="86"/>
      <c r="E133" s="87"/>
      <c r="EI133" s="36"/>
    </row>
    <row r="134" spans="2:139" s="28" customFormat="1">
      <c r="B134" s="88"/>
      <c r="C134" s="88"/>
      <c r="D134" s="88"/>
      <c r="E134" s="87"/>
      <c r="EI134" s="36"/>
    </row>
    <row r="135" spans="2:139" s="28" customFormat="1">
      <c r="B135" s="86"/>
      <c r="C135" s="86"/>
      <c r="D135" s="86"/>
      <c r="E135" s="87"/>
      <c r="EI135" s="36"/>
    </row>
    <row r="136" spans="2:139" s="28" customFormat="1">
      <c r="B136" s="89"/>
      <c r="C136" s="89"/>
      <c r="D136" s="89"/>
      <c r="E136" s="90"/>
      <c r="EI136" s="36"/>
    </row>
    <row r="137" spans="2:139" s="28" customFormat="1">
      <c r="EI137" s="36"/>
    </row>
    <row r="138" spans="2:139" s="28" customFormat="1">
      <c r="EI138" s="36"/>
    </row>
    <row r="139" spans="2:139" s="28" customFormat="1">
      <c r="EI139" s="36"/>
    </row>
    <row r="140" spans="2:139" s="28" customFormat="1">
      <c r="EI140" s="36"/>
    </row>
    <row r="141" spans="2:139" s="28" customFormat="1">
      <c r="EI141" s="36"/>
    </row>
    <row r="142" spans="2:139" s="28" customFormat="1">
      <c r="EI142" s="36"/>
    </row>
    <row r="143" spans="2:139" s="28" customFormat="1">
      <c r="EI143" s="36"/>
    </row>
    <row r="144" spans="2:139" s="28" customFormat="1">
      <c r="EI144" s="36"/>
    </row>
    <row r="145" spans="139:139" s="28" customFormat="1">
      <c r="EI145" s="36"/>
    </row>
    <row r="146" spans="139:139" s="28" customFormat="1">
      <c r="EI146" s="36"/>
    </row>
    <row r="147" spans="139:139" s="28" customFormat="1">
      <c r="EI147" s="36"/>
    </row>
    <row r="148" spans="139:139" s="28" customFormat="1">
      <c r="EI148" s="36"/>
    </row>
    <row r="149" spans="139:139" s="28" customFormat="1">
      <c r="EI149" s="36"/>
    </row>
    <row r="150" spans="139:139" s="28" customFormat="1">
      <c r="EI150" s="36"/>
    </row>
    <row r="151" spans="139:139" s="28" customFormat="1">
      <c r="EI151" s="36"/>
    </row>
    <row r="152" spans="139:139" s="28" customFormat="1">
      <c r="EI152" s="36"/>
    </row>
    <row r="153" spans="139:139" s="28" customFormat="1">
      <c r="EI153" s="36"/>
    </row>
    <row r="154" spans="139:139" s="28" customFormat="1">
      <c r="EI154" s="36"/>
    </row>
    <row r="155" spans="139:139" s="28" customFormat="1">
      <c r="EI155" s="36"/>
    </row>
    <row r="156" spans="139:139" s="28" customFormat="1">
      <c r="EI156" s="36"/>
    </row>
    <row r="157" spans="139:139" s="28" customFormat="1">
      <c r="EI157" s="36"/>
    </row>
    <row r="158" spans="139:139" s="28" customFormat="1">
      <c r="EI158" s="36"/>
    </row>
    <row r="159" spans="139:139" s="28" customFormat="1">
      <c r="EI159" s="36"/>
    </row>
    <row r="160" spans="139:139" s="28" customFormat="1">
      <c r="EI160" s="36"/>
    </row>
    <row r="161" spans="139:139" s="28" customFormat="1">
      <c r="EI161" s="36"/>
    </row>
    <row r="162" spans="139:139" s="28" customFormat="1">
      <c r="EI162" s="36"/>
    </row>
    <row r="163" spans="139:139" s="28" customFormat="1">
      <c r="EI163" s="36"/>
    </row>
    <row r="164" spans="139:139" s="28" customFormat="1">
      <c r="EI164" s="36"/>
    </row>
    <row r="165" spans="139:139" s="28" customFormat="1">
      <c r="EI165" s="36"/>
    </row>
    <row r="166" spans="139:139" s="28" customFormat="1">
      <c r="EI166" s="36"/>
    </row>
    <row r="167" spans="139:139" s="28" customFormat="1">
      <c r="EI167" s="36"/>
    </row>
    <row r="168" spans="139:139" s="28" customFormat="1">
      <c r="EI168" s="36"/>
    </row>
    <row r="169" spans="139:139" s="28" customFormat="1">
      <c r="EI169" s="36"/>
    </row>
    <row r="170" spans="139:139" s="28" customFormat="1">
      <c r="EI170" s="36"/>
    </row>
    <row r="171" spans="139:139" s="28" customFormat="1">
      <c r="EI171" s="36"/>
    </row>
    <row r="172" spans="139:139" s="28" customFormat="1">
      <c r="EI172" s="36"/>
    </row>
    <row r="173" spans="139:139" s="28" customFormat="1">
      <c r="EI173" s="36"/>
    </row>
    <row r="174" spans="139:139" s="28" customFormat="1">
      <c r="EI174" s="36"/>
    </row>
    <row r="175" spans="139:139" s="28" customFormat="1">
      <c r="EI175" s="36"/>
    </row>
    <row r="176" spans="139:139" s="28" customFormat="1">
      <c r="EI176" s="36"/>
    </row>
    <row r="177" spans="139:139" s="28" customFormat="1">
      <c r="EI177" s="36"/>
    </row>
    <row r="178" spans="139:139" s="28" customFormat="1">
      <c r="EI178" s="36"/>
    </row>
    <row r="179" spans="139:139" s="28" customFormat="1">
      <c r="EI179" s="36"/>
    </row>
    <row r="180" spans="139:139" s="28" customFormat="1">
      <c r="EI180" s="36"/>
    </row>
    <row r="181" spans="139:139" s="28" customFormat="1">
      <c r="EI181" s="36"/>
    </row>
    <row r="182" spans="139:139" s="28" customFormat="1">
      <c r="EI182" s="36"/>
    </row>
    <row r="183" spans="139:139" s="28" customFormat="1">
      <c r="EI183" s="36"/>
    </row>
    <row r="184" spans="139:139" s="28" customFormat="1">
      <c r="EI184" s="36"/>
    </row>
    <row r="185" spans="139:139" s="28" customFormat="1">
      <c r="EI185" s="36"/>
    </row>
    <row r="186" spans="139:139" s="28" customFormat="1">
      <c r="EI186" s="36"/>
    </row>
    <row r="187" spans="139:139" s="28" customFormat="1">
      <c r="EI187" s="36"/>
    </row>
    <row r="188" spans="139:139" s="28" customFormat="1">
      <c r="EI188" s="36"/>
    </row>
    <row r="189" spans="139:139" s="28" customFormat="1">
      <c r="EI189" s="36"/>
    </row>
    <row r="190" spans="139:139" s="28" customFormat="1">
      <c r="EI190" s="36"/>
    </row>
    <row r="191" spans="139:139" s="28" customFormat="1">
      <c r="EI191" s="36"/>
    </row>
    <row r="192" spans="139:139" s="28" customFormat="1">
      <c r="EI192" s="36"/>
    </row>
    <row r="193" spans="139:139" s="28" customFormat="1">
      <c r="EI193" s="36"/>
    </row>
    <row r="194" spans="139:139" s="28" customFormat="1">
      <c r="EI194" s="36"/>
    </row>
    <row r="195" spans="139:139" s="28" customFormat="1">
      <c r="EI195" s="36"/>
    </row>
    <row r="196" spans="139:139" s="28" customFormat="1">
      <c r="EI196" s="36"/>
    </row>
    <row r="197" spans="139:139" s="28" customFormat="1">
      <c r="EI197" s="36"/>
    </row>
    <row r="198" spans="139:139" s="28" customFormat="1">
      <c r="EI198" s="36"/>
    </row>
    <row r="199" spans="139:139" s="28" customFormat="1">
      <c r="EI199" s="36"/>
    </row>
    <row r="200" spans="139:139" s="28" customFormat="1">
      <c r="EI200" s="36"/>
    </row>
    <row r="201" spans="139:139" s="28" customFormat="1">
      <c r="EI201" s="36"/>
    </row>
    <row r="202" spans="139:139" s="28" customFormat="1">
      <c r="EI202" s="36"/>
    </row>
    <row r="203" spans="139:139" s="28" customFormat="1">
      <c r="EI203" s="36"/>
    </row>
    <row r="204" spans="139:139" s="28" customFormat="1">
      <c r="EI204" s="36"/>
    </row>
    <row r="205" spans="139:139" s="28" customFormat="1">
      <c r="EI205" s="36"/>
    </row>
    <row r="206" spans="139:139" s="28" customFormat="1">
      <c r="EI206" s="36"/>
    </row>
    <row r="207" spans="139:139" s="28" customFormat="1">
      <c r="EI207" s="36"/>
    </row>
    <row r="208" spans="139:139" s="28" customFormat="1">
      <c r="EI208" s="36"/>
    </row>
    <row r="209" spans="139:139" s="28" customFormat="1">
      <c r="EI209" s="36"/>
    </row>
    <row r="210" spans="139:139" s="28" customFormat="1">
      <c r="EI210" s="36"/>
    </row>
    <row r="211" spans="139:139" s="28" customFormat="1">
      <c r="EI211" s="36"/>
    </row>
    <row r="212" spans="139:139" s="28" customFormat="1">
      <c r="EI212" s="36"/>
    </row>
    <row r="213" spans="139:139" s="28" customFormat="1">
      <c r="EI213" s="36"/>
    </row>
    <row r="214" spans="139:139" s="28" customFormat="1">
      <c r="EI214" s="36"/>
    </row>
    <row r="215" spans="139:139" s="28" customFormat="1">
      <c r="EI215" s="36"/>
    </row>
    <row r="216" spans="139:139" s="28" customFormat="1">
      <c r="EI216" s="36"/>
    </row>
    <row r="217" spans="139:139" s="28" customFormat="1">
      <c r="EI217" s="36"/>
    </row>
    <row r="218" spans="139:139" s="28" customFormat="1">
      <c r="EI218" s="36"/>
    </row>
    <row r="219" spans="139:139" s="28" customFormat="1">
      <c r="EI219" s="36"/>
    </row>
    <row r="220" spans="139:139" s="28" customFormat="1">
      <c r="EI220" s="36"/>
    </row>
    <row r="221" spans="139:139" s="28" customFormat="1">
      <c r="EI221" s="36"/>
    </row>
    <row r="222" spans="139:139" s="28" customFormat="1">
      <c r="EI222" s="36"/>
    </row>
    <row r="223" spans="139:139" s="28" customFormat="1">
      <c r="EI223" s="36"/>
    </row>
    <row r="224" spans="139:139" s="28" customFormat="1">
      <c r="EI224" s="36"/>
    </row>
    <row r="225" spans="139:139" s="28" customFormat="1">
      <c r="EI225" s="36"/>
    </row>
    <row r="226" spans="139:139" s="28" customFormat="1">
      <c r="EI226" s="36"/>
    </row>
    <row r="227" spans="139:139" s="28" customFormat="1">
      <c r="EI227" s="36"/>
    </row>
    <row r="228" spans="139:139" s="28" customFormat="1">
      <c r="EI228" s="36"/>
    </row>
    <row r="229" spans="139:139" s="28" customFormat="1">
      <c r="EI229" s="36"/>
    </row>
    <row r="230" spans="139:139" s="28" customFormat="1">
      <c r="EI230" s="36"/>
    </row>
    <row r="231" spans="139:139" s="28" customFormat="1">
      <c r="EI231" s="36"/>
    </row>
    <row r="232" spans="139:139" s="28" customFormat="1">
      <c r="EI232" s="36"/>
    </row>
    <row r="233" spans="139:139" s="28" customFormat="1">
      <c r="EI233" s="36"/>
    </row>
    <row r="234" spans="139:139" s="28" customFormat="1">
      <c r="EI234" s="36"/>
    </row>
    <row r="235" spans="139:139" s="28" customFormat="1">
      <c r="EI235" s="36"/>
    </row>
    <row r="236" spans="139:139" s="28" customFormat="1">
      <c r="EI236" s="36"/>
    </row>
    <row r="237" spans="139:139" s="28" customFormat="1">
      <c r="EI237" s="36"/>
    </row>
    <row r="238" spans="139:139" s="28" customFormat="1">
      <c r="EI238" s="36"/>
    </row>
    <row r="239" spans="139:139" s="28" customFormat="1">
      <c r="EI239" s="36"/>
    </row>
    <row r="240" spans="139:139" s="28" customFormat="1">
      <c r="EI240" s="36"/>
    </row>
    <row r="241" spans="139:139" s="28" customFormat="1">
      <c r="EI241" s="36"/>
    </row>
    <row r="242" spans="139:139" s="28" customFormat="1">
      <c r="EI242" s="36"/>
    </row>
    <row r="243" spans="139:139" s="28" customFormat="1">
      <c r="EI243" s="36"/>
    </row>
    <row r="244" spans="139:139" s="28" customFormat="1">
      <c r="EI244" s="36"/>
    </row>
    <row r="245" spans="139:139" s="28" customFormat="1">
      <c r="EI245" s="36"/>
    </row>
    <row r="246" spans="139:139" s="28" customFormat="1">
      <c r="EI246" s="36"/>
    </row>
    <row r="247" spans="139:139" s="28" customFormat="1">
      <c r="EI247" s="36"/>
    </row>
    <row r="248" spans="139:139" s="28" customFormat="1">
      <c r="EI248" s="36"/>
    </row>
    <row r="249" spans="139:139" s="28" customFormat="1">
      <c r="EI249" s="36"/>
    </row>
    <row r="250" spans="139:139" s="28" customFormat="1">
      <c r="EI250" s="36"/>
    </row>
    <row r="251" spans="139:139" s="28" customFormat="1">
      <c r="EI251" s="36"/>
    </row>
    <row r="252" spans="139:139" s="28" customFormat="1">
      <c r="EI252" s="36"/>
    </row>
    <row r="253" spans="139:139" s="28" customFormat="1">
      <c r="EI253" s="36"/>
    </row>
    <row r="254" spans="139:139" s="28" customFormat="1">
      <c r="EI254" s="36"/>
    </row>
    <row r="255" spans="139:139" s="28" customFormat="1">
      <c r="EI255" s="36"/>
    </row>
    <row r="256" spans="139:139" s="28" customFormat="1">
      <c r="EI256" s="36"/>
    </row>
    <row r="257" spans="139:139" s="28" customFormat="1">
      <c r="EI257" s="36"/>
    </row>
    <row r="258" spans="139:139" s="28" customFormat="1">
      <c r="EI258" s="36"/>
    </row>
    <row r="259" spans="139:139" s="28" customFormat="1">
      <c r="EI259" s="36"/>
    </row>
    <row r="260" spans="139:139" s="28" customFormat="1">
      <c r="EI260" s="36"/>
    </row>
    <row r="261" spans="139:139" s="28" customFormat="1">
      <c r="EI261" s="36"/>
    </row>
    <row r="262" spans="139:139" s="28" customFormat="1">
      <c r="EI262" s="36"/>
    </row>
    <row r="263" spans="139:139" s="28" customFormat="1">
      <c r="EI263" s="36"/>
    </row>
    <row r="264" spans="139:139" s="28" customFormat="1">
      <c r="EI264" s="36"/>
    </row>
    <row r="265" spans="139:139" s="28" customFormat="1">
      <c r="EI265" s="36"/>
    </row>
    <row r="266" spans="139:139" s="28" customFormat="1">
      <c r="EI266" s="36"/>
    </row>
    <row r="267" spans="139:139" s="28" customFormat="1">
      <c r="EI267" s="36"/>
    </row>
    <row r="268" spans="139:139" s="28" customFormat="1">
      <c r="EI268" s="36"/>
    </row>
    <row r="269" spans="139:139" s="28" customFormat="1">
      <c r="EI269" s="36"/>
    </row>
    <row r="270" spans="139:139" s="28" customFormat="1">
      <c r="EI270" s="36"/>
    </row>
    <row r="271" spans="139:139" s="28" customFormat="1">
      <c r="EI271" s="36"/>
    </row>
    <row r="272" spans="139:139" s="28" customFormat="1">
      <c r="EI272" s="36"/>
    </row>
    <row r="273" spans="139:139" s="28" customFormat="1">
      <c r="EI273" s="36"/>
    </row>
    <row r="274" spans="139:139" s="28" customFormat="1">
      <c r="EI274" s="36"/>
    </row>
    <row r="275" spans="139:139" s="28" customFormat="1">
      <c r="EI275" s="36"/>
    </row>
    <row r="276" spans="139:139" s="28" customFormat="1">
      <c r="EI276" s="36"/>
    </row>
    <row r="277" spans="139:139" s="28" customFormat="1">
      <c r="EI277" s="36"/>
    </row>
    <row r="278" spans="139:139" s="28" customFormat="1">
      <c r="EI278" s="36"/>
    </row>
    <row r="279" spans="139:139" s="28" customFormat="1">
      <c r="EI279" s="36"/>
    </row>
    <row r="280" spans="139:139" s="28" customFormat="1">
      <c r="EI280" s="36"/>
    </row>
    <row r="281" spans="139:139" s="28" customFormat="1">
      <c r="EI281" s="36"/>
    </row>
    <row r="282" spans="139:139" s="28" customFormat="1">
      <c r="EI282" s="36"/>
    </row>
    <row r="283" spans="139:139" s="28" customFormat="1">
      <c r="EI283" s="36"/>
    </row>
    <row r="284" spans="139:139" s="28" customFormat="1">
      <c r="EI284" s="36"/>
    </row>
    <row r="285" spans="139:139" s="28" customFormat="1">
      <c r="EI285" s="36"/>
    </row>
    <row r="286" spans="139:139" s="28" customFormat="1">
      <c r="EI286" s="36"/>
    </row>
    <row r="287" spans="139:139" s="28" customFormat="1">
      <c r="EI287" s="36"/>
    </row>
    <row r="288" spans="139:139" s="28" customFormat="1">
      <c r="EI288" s="36"/>
    </row>
    <row r="289" spans="139:139" s="28" customFormat="1">
      <c r="EI289" s="36"/>
    </row>
    <row r="290" spans="139:139" s="28" customFormat="1">
      <c r="EI290" s="36"/>
    </row>
    <row r="291" spans="139:139" s="28" customFormat="1">
      <c r="EI291" s="36"/>
    </row>
    <row r="292" spans="139:139" s="28" customFormat="1">
      <c r="EI292" s="36"/>
    </row>
    <row r="293" spans="139:139" s="28" customFormat="1">
      <c r="EI293" s="36"/>
    </row>
    <row r="294" spans="139:139" s="28" customFormat="1">
      <c r="EI294" s="36"/>
    </row>
    <row r="295" spans="139:139" s="28" customFormat="1">
      <c r="EI295" s="36"/>
    </row>
    <row r="296" spans="139:139" s="28" customFormat="1">
      <c r="EI296" s="36"/>
    </row>
    <row r="297" spans="139:139" s="28" customFormat="1">
      <c r="EI297" s="36"/>
    </row>
    <row r="298" spans="139:139" s="28" customFormat="1">
      <c r="EI298" s="36"/>
    </row>
    <row r="299" spans="139:139" s="28" customFormat="1">
      <c r="EI299" s="36"/>
    </row>
    <row r="300" spans="139:139" s="28" customFormat="1">
      <c r="EI300" s="36"/>
    </row>
    <row r="301" spans="139:139" s="28" customFormat="1">
      <c r="EI301" s="36"/>
    </row>
    <row r="302" spans="139:139" s="28" customFormat="1">
      <c r="EI302" s="36"/>
    </row>
    <row r="303" spans="139:139" s="28" customFormat="1">
      <c r="EI303" s="36"/>
    </row>
    <row r="304" spans="139:139" s="28" customFormat="1">
      <c r="EI304" s="36"/>
    </row>
    <row r="305" spans="139:139" s="28" customFormat="1">
      <c r="EI305" s="36"/>
    </row>
    <row r="306" spans="139:139" s="28" customFormat="1">
      <c r="EI306" s="36"/>
    </row>
    <row r="307" spans="139:139" s="28" customFormat="1">
      <c r="EI307" s="36"/>
    </row>
    <row r="308" spans="139:139" s="28" customFormat="1">
      <c r="EI308" s="36"/>
    </row>
    <row r="309" spans="139:139" s="28" customFormat="1">
      <c r="EI309" s="36"/>
    </row>
    <row r="310" spans="139:139" s="28" customFormat="1">
      <c r="EI310" s="36"/>
    </row>
    <row r="311" spans="139:139" s="28" customFormat="1">
      <c r="EI311" s="36"/>
    </row>
    <row r="312" spans="139:139" s="28" customFormat="1">
      <c r="EI312" s="36"/>
    </row>
    <row r="313" spans="139:139" s="28" customFormat="1">
      <c r="EI313" s="36"/>
    </row>
    <row r="314" spans="139:139" s="28" customFormat="1">
      <c r="EI314" s="36"/>
    </row>
    <row r="315" spans="139:139" s="28" customFormat="1">
      <c r="EI315" s="36"/>
    </row>
    <row r="316" spans="139:139" s="28" customFormat="1">
      <c r="EI316" s="36"/>
    </row>
    <row r="317" spans="139:139" s="28" customFormat="1">
      <c r="EI317" s="36"/>
    </row>
    <row r="318" spans="139:139" s="28" customFormat="1">
      <c r="EI318" s="36"/>
    </row>
    <row r="319" spans="139:139" s="28" customFormat="1">
      <c r="EI319" s="36"/>
    </row>
    <row r="320" spans="139:139" s="28" customFormat="1">
      <c r="EI320" s="36"/>
    </row>
    <row r="321" spans="139:139" s="28" customFormat="1">
      <c r="EI321" s="36"/>
    </row>
    <row r="322" spans="139:139" s="28" customFormat="1">
      <c r="EI322" s="36"/>
    </row>
    <row r="323" spans="139:139" s="28" customFormat="1">
      <c r="EI323" s="36"/>
    </row>
    <row r="324" spans="139:139" s="28" customFormat="1">
      <c r="EI324" s="36"/>
    </row>
    <row r="325" spans="139:139" s="28" customFormat="1">
      <c r="EI325" s="36"/>
    </row>
    <row r="326" spans="139:139" s="28" customFormat="1">
      <c r="EI326" s="36"/>
    </row>
    <row r="327" spans="139:139" s="28" customFormat="1">
      <c r="EI327" s="36"/>
    </row>
    <row r="328" spans="139:139" s="28" customFormat="1">
      <c r="EI328" s="36"/>
    </row>
    <row r="329" spans="139:139" s="28" customFormat="1">
      <c r="EI329" s="36"/>
    </row>
    <row r="330" spans="139:139" s="28" customFormat="1">
      <c r="EI330" s="36"/>
    </row>
    <row r="331" spans="139:139" s="28" customFormat="1">
      <c r="EI331" s="36"/>
    </row>
    <row r="332" spans="139:139" s="28" customFormat="1">
      <c r="EI332" s="36"/>
    </row>
    <row r="333" spans="139:139" s="28" customFormat="1">
      <c r="EI333" s="36"/>
    </row>
    <row r="334" spans="139:139" s="28" customFormat="1">
      <c r="EI334" s="36"/>
    </row>
    <row r="335" spans="139:139" s="28" customFormat="1">
      <c r="EI335" s="36"/>
    </row>
    <row r="336" spans="139:139" s="28" customFormat="1">
      <c r="EI336" s="36"/>
    </row>
    <row r="337" spans="139:139" s="28" customFormat="1">
      <c r="EI337" s="36"/>
    </row>
    <row r="338" spans="139:139" s="28" customFormat="1">
      <c r="EI338" s="36"/>
    </row>
    <row r="339" spans="139:139" s="28" customFormat="1">
      <c r="EI339" s="36"/>
    </row>
    <row r="340" spans="139:139" s="28" customFormat="1">
      <c r="EI340" s="36"/>
    </row>
    <row r="341" spans="139:139" s="28" customFormat="1">
      <c r="EI341" s="36"/>
    </row>
    <row r="342" spans="139:139" s="28" customFormat="1">
      <c r="EI342" s="36"/>
    </row>
    <row r="343" spans="139:139" s="28" customFormat="1">
      <c r="EI343" s="36"/>
    </row>
    <row r="344" spans="139:139" s="28" customFormat="1">
      <c r="EI344" s="36"/>
    </row>
    <row r="345" spans="139:139" s="28" customFormat="1">
      <c r="EI345" s="36"/>
    </row>
    <row r="346" spans="139:139" s="28" customFormat="1">
      <c r="EI346" s="36"/>
    </row>
    <row r="347" spans="139:139" s="28" customFormat="1">
      <c r="EI347" s="36"/>
    </row>
    <row r="348" spans="139:139" s="28" customFormat="1">
      <c r="EI348" s="36"/>
    </row>
    <row r="349" spans="139:139" s="28" customFormat="1">
      <c r="EI349" s="36"/>
    </row>
    <row r="350" spans="139:139" s="28" customFormat="1">
      <c r="EI350" s="36"/>
    </row>
    <row r="351" spans="139:139" s="28" customFormat="1">
      <c r="EI351" s="36"/>
    </row>
    <row r="352" spans="139:139" s="28" customFormat="1">
      <c r="EI352" s="36"/>
    </row>
    <row r="353" spans="139:139" s="28" customFormat="1">
      <c r="EI353" s="36"/>
    </row>
    <row r="354" spans="139:139" s="28" customFormat="1">
      <c r="EI354" s="36"/>
    </row>
    <row r="355" spans="139:139" s="28" customFormat="1">
      <c r="EI355" s="36"/>
    </row>
    <row r="356" spans="139:139" s="28" customFormat="1">
      <c r="EI356" s="36"/>
    </row>
    <row r="357" spans="139:139" s="28" customFormat="1">
      <c r="EI357" s="36"/>
    </row>
    <row r="358" spans="139:139" s="28" customFormat="1">
      <c r="EI358" s="36"/>
    </row>
    <row r="359" spans="139:139" s="28" customFormat="1">
      <c r="EI359" s="36"/>
    </row>
    <row r="360" spans="139:139" s="28" customFormat="1">
      <c r="EI360" s="36"/>
    </row>
    <row r="361" spans="139:139" s="28" customFormat="1">
      <c r="EI361" s="36"/>
    </row>
    <row r="362" spans="139:139" s="28" customFormat="1">
      <c r="EI362" s="36"/>
    </row>
    <row r="363" spans="139:139" s="28" customFormat="1">
      <c r="EI363" s="36"/>
    </row>
    <row r="364" spans="139:139" s="28" customFormat="1">
      <c r="EI364" s="36"/>
    </row>
    <row r="365" spans="139:139" s="28" customFormat="1">
      <c r="EI365" s="36"/>
    </row>
    <row r="366" spans="139:139" s="28" customFormat="1">
      <c r="EI366" s="36"/>
    </row>
    <row r="367" spans="139:139" s="28" customFormat="1">
      <c r="EI367" s="36"/>
    </row>
    <row r="368" spans="139:139" s="28" customFormat="1">
      <c r="EI368" s="36"/>
    </row>
    <row r="369" spans="139:139" s="32" customFormat="1">
      <c r="EI369" s="37"/>
    </row>
  </sheetData>
  <sheetCalcPr fullCalcOnLoad="1"/>
  <customSheetViews>
    <customSheetView guid="{1BF83F32-05C0-3E4B-86B8-3B8B36D1B75B}" scale="150" showPageBreaks="1" view="pageLayout">
      <selection activeCell="E10" sqref="E10"/>
    </customSheetView>
  </customSheetViews>
  <mergeCells count="13">
    <mergeCell ref="B112:E121"/>
    <mergeCell ref="B127:E136"/>
    <mergeCell ref="A2:EI2"/>
    <mergeCell ref="B70:F70"/>
    <mergeCell ref="B71:F75"/>
    <mergeCell ref="B3:H4"/>
    <mergeCell ref="B12:C12"/>
    <mergeCell ref="B14:C14"/>
    <mergeCell ref="B16:C16"/>
    <mergeCell ref="B24:F24"/>
    <mergeCell ref="B22:F23"/>
    <mergeCell ref="B55:F59"/>
    <mergeCell ref="B54:F54"/>
  </mergeCells>
  <phoneticPr fontId="2" type="noConversion"/>
  <pageMargins left="0.75" right="0.75" top="1" bottom="1" header="0.5" footer="0.5"/>
  <drawing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58"/>
  <sheetViews>
    <sheetView workbookViewId="0">
      <selection activeCell="B48" sqref="B48"/>
    </sheetView>
  </sheetViews>
  <sheetFormatPr baseColWidth="10" defaultColWidth="7.5703125" defaultRowHeight="13"/>
  <cols>
    <col min="1" max="1" width="28.7109375" customWidth="1"/>
    <col min="2" max="2" width="14.140625" customWidth="1"/>
    <col min="3" max="3" width="9" customWidth="1"/>
    <col min="4" max="4" width="7.140625" customWidth="1"/>
    <col min="5" max="5" width="13.140625" customWidth="1"/>
    <col min="6" max="6" width="9.85546875" customWidth="1"/>
    <col min="8" max="8" width="9.140625" customWidth="1"/>
    <col min="14" max="14" width="9.140625" customWidth="1"/>
  </cols>
  <sheetData>
    <row r="1" spans="1:11" ht="23">
      <c r="A1" s="1" t="s">
        <v>20</v>
      </c>
      <c r="B1" s="2" t="s">
        <v>21</v>
      </c>
    </row>
    <row r="2" spans="1:11" ht="23">
      <c r="A2" s="1"/>
      <c r="B2" s="2"/>
    </row>
    <row r="3" spans="1:11" ht="18">
      <c r="A3" s="3" t="s">
        <v>22</v>
      </c>
      <c r="B3" s="3" t="s">
        <v>23</v>
      </c>
    </row>
    <row r="4" spans="1:11" ht="14">
      <c r="A4" s="4">
        <v>1850</v>
      </c>
      <c r="B4" s="5">
        <v>150</v>
      </c>
      <c r="D4" s="6"/>
      <c r="E4" s="6"/>
      <c r="F4" s="6"/>
    </row>
    <row r="5" spans="1:11" ht="14">
      <c r="A5" s="4">
        <v>1966</v>
      </c>
      <c r="B5" s="5">
        <v>50</v>
      </c>
      <c r="C5" s="6"/>
      <c r="D5" s="6"/>
      <c r="E5" s="6"/>
    </row>
    <row r="6" spans="1:11" ht="14">
      <c r="A6" s="4">
        <v>2009</v>
      </c>
      <c r="B6" s="5">
        <v>26</v>
      </c>
      <c r="C6" s="6"/>
      <c r="D6" s="6"/>
      <c r="E6" s="6"/>
      <c r="F6" s="6"/>
    </row>
    <row r="7" spans="1:11" ht="14">
      <c r="A7" s="7" t="s">
        <v>24</v>
      </c>
      <c r="B7" s="8">
        <f>B6/B4*100</f>
        <v>17.333333333333336</v>
      </c>
      <c r="C7" s="9" t="s">
        <v>25</v>
      </c>
      <c r="D7" s="6" t="s">
        <v>26</v>
      </c>
      <c r="E7" s="6"/>
      <c r="F7" s="6"/>
    </row>
    <row r="8" spans="1:11" ht="14">
      <c r="A8" s="7" t="s">
        <v>28</v>
      </c>
      <c r="B8" s="8">
        <f>B5/B4*100-100</f>
        <v>-66.666666666666671</v>
      </c>
      <c r="C8" s="9" t="s">
        <v>25</v>
      </c>
      <c r="D8" s="6"/>
      <c r="E8" s="6"/>
      <c r="F8" s="6"/>
    </row>
    <row r="9" spans="1:11" ht="14">
      <c r="A9" s="7" t="s">
        <v>29</v>
      </c>
      <c r="B9" s="8">
        <f>B7-100</f>
        <v>-82.666666666666657</v>
      </c>
      <c r="C9" s="9" t="s">
        <v>25</v>
      </c>
      <c r="D9" s="6"/>
      <c r="E9" s="6"/>
      <c r="F9" s="6"/>
    </row>
    <row r="10" spans="1:11">
      <c r="A10" s="6"/>
      <c r="B10" s="9"/>
      <c r="C10" s="6"/>
      <c r="D10" s="6"/>
      <c r="E10" s="6"/>
    </row>
    <row r="11" spans="1:11" ht="14">
      <c r="A11" s="10" t="s">
        <v>30</v>
      </c>
      <c r="B11" s="124" t="s">
        <v>31</v>
      </c>
      <c r="C11" s="86"/>
      <c r="D11" s="86"/>
      <c r="E11" s="86"/>
      <c r="G11" s="124" t="s">
        <v>32</v>
      </c>
      <c r="H11" s="124"/>
      <c r="I11" s="124"/>
      <c r="J11" s="124"/>
      <c r="K11" s="124"/>
    </row>
    <row r="12" spans="1:11" ht="16">
      <c r="A12" s="11" t="s">
        <v>22</v>
      </c>
      <c r="B12" s="6" t="s">
        <v>33</v>
      </c>
      <c r="C12" s="12" t="s">
        <v>34</v>
      </c>
      <c r="D12" s="12" t="s">
        <v>35</v>
      </c>
      <c r="E12" s="12" t="s">
        <v>36</v>
      </c>
      <c r="G12" s="11" t="s">
        <v>22</v>
      </c>
      <c r="H12" s="6" t="s">
        <v>33</v>
      </c>
    </row>
    <row r="13" spans="1:11" ht="14">
      <c r="A13" s="6">
        <v>1850</v>
      </c>
      <c r="B13" s="13">
        <v>2329918</v>
      </c>
      <c r="C13" s="14">
        <f>B13*0.000001</f>
        <v>2.3299179999999997</v>
      </c>
      <c r="D13" s="14">
        <f t="shared" ref="D13:D28" si="0">C13*0.3861</f>
        <v>0.89958133979999988</v>
      </c>
      <c r="E13" s="15">
        <f t="shared" ref="E13:E28" si="1">D13*27878000</f>
        <v>25078528.590944398</v>
      </c>
      <c r="G13" s="16">
        <v>1850</v>
      </c>
      <c r="H13" s="17">
        <v>22572167.125399999</v>
      </c>
      <c r="I13" s="18" t="s">
        <v>37</v>
      </c>
    </row>
    <row r="14" spans="1:11" ht="14">
      <c r="A14" s="6">
        <v>1887</v>
      </c>
      <c r="B14" s="13">
        <v>2206502</v>
      </c>
      <c r="C14" s="14">
        <f t="shared" ref="C14:C28" si="2">B14*0.000001</f>
        <v>2.206502</v>
      </c>
      <c r="D14" s="14">
        <f t="shared" si="0"/>
        <v>0.85193042220000004</v>
      </c>
      <c r="E14" s="15">
        <f t="shared" si="1"/>
        <v>23750116.3100916</v>
      </c>
      <c r="G14" s="16">
        <v>1865</v>
      </c>
      <c r="H14" s="17"/>
      <c r="I14" s="18" t="s">
        <v>38</v>
      </c>
    </row>
    <row r="15" spans="1:11" ht="14">
      <c r="A15" s="6">
        <v>1900</v>
      </c>
      <c r="B15" s="17">
        <v>1950000</v>
      </c>
      <c r="C15" s="14">
        <f t="shared" si="2"/>
        <v>1.95</v>
      </c>
      <c r="D15" s="14">
        <f t="shared" si="0"/>
        <v>0.75289499999999998</v>
      </c>
      <c r="E15" s="15">
        <f t="shared" si="1"/>
        <v>20989206.809999999</v>
      </c>
      <c r="G15" s="16">
        <v>1879</v>
      </c>
      <c r="H15" s="17">
        <v>18704227.009199999</v>
      </c>
      <c r="I15" s="18" t="s">
        <v>39</v>
      </c>
    </row>
    <row r="16" spans="1:11">
      <c r="A16" s="6">
        <v>1911</v>
      </c>
      <c r="B16" s="17">
        <v>1885767</v>
      </c>
      <c r="C16" s="14">
        <f t="shared" si="2"/>
        <v>1.885767</v>
      </c>
      <c r="D16" s="14">
        <f t="shared" si="0"/>
        <v>0.72809463870000002</v>
      </c>
      <c r="E16" s="15">
        <f t="shared" si="1"/>
        <v>20297822.3376786</v>
      </c>
      <c r="G16" s="16">
        <v>1901</v>
      </c>
      <c r="H16" s="17">
        <v>18520645.058600001</v>
      </c>
    </row>
    <row r="17" spans="1:11">
      <c r="A17" s="6">
        <v>1920</v>
      </c>
      <c r="B17" s="17">
        <v>1750433</v>
      </c>
      <c r="C17" s="14">
        <f t="shared" si="2"/>
        <v>1.7504329999999999</v>
      </c>
      <c r="D17" s="14">
        <f t="shared" si="0"/>
        <v>0.67584218129999996</v>
      </c>
      <c r="E17" s="15">
        <f t="shared" si="1"/>
        <v>18841128.330281399</v>
      </c>
      <c r="G17" s="16">
        <v>1913</v>
      </c>
      <c r="H17" s="17">
        <v>18295918.259</v>
      </c>
    </row>
    <row r="18" spans="1:11">
      <c r="A18" s="6">
        <v>1937</v>
      </c>
      <c r="B18" s="17">
        <v>1519086</v>
      </c>
      <c r="C18" s="14">
        <f t="shared" si="2"/>
        <v>1.5190859999999999</v>
      </c>
      <c r="D18" s="14">
        <f t="shared" si="0"/>
        <v>0.58651910460000001</v>
      </c>
      <c r="E18" s="15">
        <f t="shared" si="1"/>
        <v>16350979.5980388</v>
      </c>
      <c r="G18" s="16">
        <v>1926</v>
      </c>
      <c r="H18" s="17">
        <v>14935139.3846</v>
      </c>
    </row>
    <row r="19" spans="1:11">
      <c r="A19" s="6">
        <v>1946</v>
      </c>
      <c r="B19" s="17">
        <v>1404844</v>
      </c>
      <c r="C19" s="14">
        <f t="shared" si="2"/>
        <v>1.404844</v>
      </c>
      <c r="D19" s="14">
        <f t="shared" si="0"/>
        <v>0.54241026839999995</v>
      </c>
      <c r="E19" s="15">
        <f t="shared" si="1"/>
        <v>15121313.462455198</v>
      </c>
      <c r="G19" s="16">
        <v>1938</v>
      </c>
      <c r="H19" s="17">
        <v>13715112.897399999</v>
      </c>
    </row>
    <row r="20" spans="1:11">
      <c r="A20" s="6">
        <v>1950</v>
      </c>
      <c r="B20" s="17">
        <v>1336855</v>
      </c>
      <c r="C20" s="14">
        <f t="shared" si="2"/>
        <v>1.3368549999999999</v>
      </c>
      <c r="D20" s="14">
        <f t="shared" si="0"/>
        <v>0.51615971549999995</v>
      </c>
      <c r="E20" s="15">
        <f t="shared" si="1"/>
        <v>14389500.548708998</v>
      </c>
      <c r="G20" s="16">
        <v>1966</v>
      </c>
      <c r="H20" s="17">
        <v>13247130.739600001</v>
      </c>
    </row>
    <row r="21" spans="1:11">
      <c r="A21" s="6">
        <v>1960</v>
      </c>
      <c r="B21" s="17">
        <v>1317128</v>
      </c>
      <c r="C21" s="14">
        <f t="shared" si="2"/>
        <v>1.3171279999999999</v>
      </c>
      <c r="D21" s="14">
        <f t="shared" si="0"/>
        <v>0.50854312079999997</v>
      </c>
      <c r="E21" s="15">
        <f t="shared" si="1"/>
        <v>14177165.121662399</v>
      </c>
      <c r="G21" s="16">
        <v>1979</v>
      </c>
      <c r="H21" s="17">
        <v>7143424.7915399997</v>
      </c>
    </row>
    <row r="22" spans="1:11">
      <c r="A22" s="6">
        <v>1966</v>
      </c>
      <c r="B22" s="17">
        <v>1219131</v>
      </c>
      <c r="C22" s="14">
        <f t="shared" si="2"/>
        <v>1.219131</v>
      </c>
      <c r="D22" s="14">
        <f t="shared" si="0"/>
        <v>0.47070647909999996</v>
      </c>
      <c r="E22" s="15">
        <f t="shared" si="1"/>
        <v>13122355.224349799</v>
      </c>
      <c r="G22" s="16">
        <v>1998</v>
      </c>
      <c r="H22" s="17">
        <v>7443747</v>
      </c>
    </row>
    <row r="23" spans="1:11">
      <c r="A23" s="6">
        <v>1969</v>
      </c>
      <c r="B23" s="17">
        <v>1176868</v>
      </c>
      <c r="C23" s="14">
        <f t="shared" si="2"/>
        <v>1.176868</v>
      </c>
      <c r="D23" s="14">
        <f t="shared" si="0"/>
        <v>0.45438873480000003</v>
      </c>
      <c r="E23" s="15">
        <f t="shared" si="1"/>
        <v>12667449.148754401</v>
      </c>
      <c r="G23" s="16">
        <v>2005</v>
      </c>
      <c r="H23" s="17">
        <v>8226808</v>
      </c>
    </row>
    <row r="24" spans="1:11">
      <c r="A24" s="6">
        <v>1979</v>
      </c>
      <c r="B24" s="17">
        <v>1118962</v>
      </c>
      <c r="C24" s="14">
        <f t="shared" si="2"/>
        <v>1.118962</v>
      </c>
      <c r="D24" s="14">
        <f t="shared" si="0"/>
        <v>0.43203122820000001</v>
      </c>
      <c r="E24" s="15">
        <f t="shared" si="1"/>
        <v>12044166.5797596</v>
      </c>
    </row>
    <row r="25" spans="1:11">
      <c r="A25" s="6">
        <v>1984</v>
      </c>
      <c r="B25" s="17">
        <v>1057372</v>
      </c>
      <c r="C25" s="14">
        <f t="shared" si="2"/>
        <v>1.057372</v>
      </c>
      <c r="D25" s="14">
        <f t="shared" si="0"/>
        <v>0.40825132920000001</v>
      </c>
      <c r="E25" s="15">
        <f t="shared" si="1"/>
        <v>11381230.5554376</v>
      </c>
    </row>
    <row r="26" spans="1:11">
      <c r="A26" s="6">
        <v>1993</v>
      </c>
      <c r="B26" s="17">
        <v>709597</v>
      </c>
      <c r="C26" s="14">
        <f t="shared" si="2"/>
        <v>0.70959699999999992</v>
      </c>
      <c r="D26" s="14">
        <f t="shared" si="0"/>
        <v>0.27397540169999995</v>
      </c>
      <c r="E26" s="15">
        <f t="shared" si="1"/>
        <v>7637886.2485925984</v>
      </c>
    </row>
    <row r="27" spans="1:11">
      <c r="A27" s="6">
        <v>1998</v>
      </c>
      <c r="B27" s="17">
        <v>715908</v>
      </c>
      <c r="C27" s="14">
        <f t="shared" si="2"/>
        <v>0.71590799999999999</v>
      </c>
      <c r="D27" s="14">
        <f t="shared" si="0"/>
        <v>0.27641207880000002</v>
      </c>
      <c r="E27" s="15">
        <f t="shared" si="1"/>
        <v>7705815.9327864004</v>
      </c>
    </row>
    <row r="28" spans="1:11">
      <c r="A28" s="6">
        <v>2005</v>
      </c>
      <c r="B28" s="17">
        <v>612688</v>
      </c>
      <c r="C28" s="14">
        <f t="shared" si="2"/>
        <v>0.61268800000000001</v>
      </c>
      <c r="D28" s="14">
        <f t="shared" si="0"/>
        <v>0.23655883680000001</v>
      </c>
      <c r="E28" s="15">
        <f t="shared" si="1"/>
        <v>6594787.2523103999</v>
      </c>
    </row>
    <row r="29" spans="1:11" ht="14">
      <c r="A29" s="18" t="s">
        <v>40</v>
      </c>
    </row>
    <row r="30" spans="1:11">
      <c r="A30" t="s">
        <v>41</v>
      </c>
    </row>
    <row r="31" spans="1:11" ht="14">
      <c r="A31" t="s">
        <v>42</v>
      </c>
      <c r="E31" s="18" t="s">
        <v>43</v>
      </c>
    </row>
    <row r="32" spans="1:11" ht="14">
      <c r="A32" s="19" t="s">
        <v>44</v>
      </c>
      <c r="B32" s="5">
        <v>1900</v>
      </c>
      <c r="C32" t="s">
        <v>22</v>
      </c>
      <c r="K32" s="18" t="s">
        <v>45</v>
      </c>
    </row>
    <row r="33" spans="1:3" ht="14">
      <c r="A33" s="19" t="s">
        <v>46</v>
      </c>
      <c r="B33" s="20">
        <v>-3.2299999999999999E-5</v>
      </c>
    </row>
    <row r="34" spans="1:3" ht="14">
      <c r="A34" s="19" t="s">
        <v>47</v>
      </c>
      <c r="B34" s="20">
        <v>0.11317489999999999</v>
      </c>
    </row>
    <row r="35" spans="1:3" ht="14">
      <c r="A35" s="19" t="s">
        <v>48</v>
      </c>
      <c r="B35" s="20">
        <v>-96.483688299999997</v>
      </c>
    </row>
    <row r="36" spans="1:3" ht="16">
      <c r="A36" s="19" t="s">
        <v>49</v>
      </c>
      <c r="B36" s="21">
        <f>(B33*(B32*B32)+(B34*B32)-B35)/100</f>
        <v>1.949129983</v>
      </c>
      <c r="C36" t="s">
        <v>50</v>
      </c>
    </row>
    <row r="37" spans="1:3" ht="14">
      <c r="A37" s="18" t="s">
        <v>51</v>
      </c>
    </row>
    <row r="38" spans="1:3">
      <c r="A38" t="s">
        <v>52</v>
      </c>
    </row>
    <row r="39" spans="1:3">
      <c r="A39" t="s">
        <v>53</v>
      </c>
    </row>
    <row r="40" spans="1:3" ht="14">
      <c r="A40" s="19" t="s">
        <v>54</v>
      </c>
      <c r="B40" s="22">
        <v>-96.483688299999997</v>
      </c>
    </row>
    <row r="41" spans="1:3" ht="14">
      <c r="A41" s="19" t="s">
        <v>55</v>
      </c>
      <c r="B41" s="17">
        <v>0</v>
      </c>
    </row>
    <row r="42" spans="1:3" ht="14">
      <c r="A42" t="s">
        <v>56</v>
      </c>
      <c r="B42" s="23"/>
    </row>
    <row r="43" spans="1:3">
      <c r="A43" t="s">
        <v>57</v>
      </c>
    </row>
    <row r="44" spans="1:3" ht="14">
      <c r="A44" s="19" t="s">
        <v>58</v>
      </c>
      <c r="B44" s="22">
        <v>-3.2299999999999999E-5</v>
      </c>
    </row>
    <row r="45" spans="1:3" ht="14">
      <c r="A45" s="19" t="s">
        <v>59</v>
      </c>
      <c r="B45" s="22">
        <v>0.11317489999999999</v>
      </c>
    </row>
    <row r="46" spans="1:3" ht="14">
      <c r="A46" s="19" t="s">
        <v>54</v>
      </c>
      <c r="B46" s="22">
        <f>B42</f>
        <v>0</v>
      </c>
    </row>
    <row r="47" spans="1:3" ht="14">
      <c r="A47" s="19" t="s">
        <v>60</v>
      </c>
      <c r="B47" s="24"/>
    </row>
    <row r="48" spans="1:3" ht="14">
      <c r="A48" s="19" t="s">
        <v>61</v>
      </c>
      <c r="B48" s="24"/>
    </row>
    <row r="50" spans="1:2">
      <c r="A50" s="25" t="s">
        <v>62</v>
      </c>
      <c r="B50" t="s">
        <v>63</v>
      </c>
    </row>
    <row r="52" spans="1:2">
      <c r="A52" t="s">
        <v>64</v>
      </c>
      <c r="B52" t="s">
        <v>63</v>
      </c>
    </row>
    <row r="54" spans="1:2">
      <c r="A54" t="s">
        <v>65</v>
      </c>
      <c r="B54" t="s">
        <v>63</v>
      </c>
    </row>
    <row r="56" spans="1:2">
      <c r="A56" t="s">
        <v>13</v>
      </c>
      <c r="B56" t="s">
        <v>63</v>
      </c>
    </row>
    <row r="58" spans="1:2">
      <c r="A58" t="s">
        <v>14</v>
      </c>
      <c r="B58" t="s">
        <v>63</v>
      </c>
    </row>
  </sheetData>
  <sheetCalcPr fullCalcOnLoad="1"/>
  <customSheetViews>
    <customSheetView guid="{1BF83F32-05C0-3E4B-86B8-3B8B36D1B75B}" showPageBreaks="1">
      <selection activeCell="AA48" sqref="AA48"/>
    </customSheetView>
  </customSheetViews>
  <mergeCells count="2">
    <mergeCell ref="B11:E11"/>
    <mergeCell ref="G11:K11"/>
  </mergeCells>
  <phoneticPr fontId="2" type="noConversion"/>
  <pageMargins left="0.75" right="0.75" top="1" bottom="1" header="0.5" footer="0.5"/>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Questions</vt:lpstr>
      <vt:lpstr>Sheet1</vt:lpstr>
    </vt:vector>
  </TitlesOfParts>
  <Company>CW Consulting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2016-07-28T14:14:47Z</dcterms:created>
  <dcterms:modified xsi:type="dcterms:W3CDTF">2016-08-15T16:54:44Z</dcterms:modified>
</cp:coreProperties>
</file>